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d tabulation" sheetId="1" state="visible" r:id="rId1"/>
    <sheet xmlns:r="http://schemas.openxmlformats.org/officeDocument/2006/relationships" name="How to use" sheetId="2" state="visible" r:id="rId2"/>
  </sheets>
  <definedNames>
    <definedName name="_xlnm.Print_Titles" localSheetId="0">'Bid tabulation'!$7:$7</definedName>
    <definedName name="_xlnm.Print_Area" localSheetId="0">'Bid tabulation'!$A$1:$L$64</definedName>
  </definedNames>
  <calcPr calcId="124519" fullCalcOnLoad="1"/>
</workbook>
</file>

<file path=xl/styles.xml><?xml version="1.0" encoding="utf-8"?>
<styleSheet xmlns="http://schemas.openxmlformats.org/spreadsheetml/2006/main">
  <numFmts count="2">
    <numFmt numFmtId="164" formatCode="dd mmm yyyy"/>
    <numFmt numFmtId="165" formatCode="0.0%"/>
  </numFmts>
  <fonts count="10">
    <font>
      <name val="Calibri"/>
      <family val="2"/>
      <color theme="1"/>
      <sz val="11"/>
      <scheme val="minor"/>
    </font>
    <font>
      <name val="Calibri"/>
      <b val="1"/>
      <color rgb="001E2E56"/>
      <sz val="16"/>
    </font>
    <font>
      <name val="Calibri"/>
      <b val="1"/>
      <sz val="11"/>
    </font>
    <font>
      <name val="Calibri"/>
      <sz val="11"/>
    </font>
    <font>
      <name val="Calibri"/>
      <color rgb="00006100"/>
      <sz val="11"/>
    </font>
    <font>
      <name val="Calibri"/>
      <color rgb="009C5700"/>
      <sz val="11"/>
    </font>
    <font>
      <name val="Calibri"/>
      <color rgb="009C0006"/>
      <sz val="11"/>
    </font>
    <font>
      <name val="Calibri"/>
      <b val="1"/>
      <color rgb="00FFFFFF"/>
      <sz val="11"/>
    </font>
    <font>
      <name val="Calibri"/>
      <b val="1"/>
      <color rgb="001E2E56"/>
      <sz val="11"/>
    </font>
    <font>
      <name val="Calibri"/>
      <i val="1"/>
      <color rgb="006B7280"/>
      <sz val="9"/>
    </font>
  </fonts>
  <fills count="10">
    <fill>
      <patternFill/>
    </fill>
    <fill>
      <patternFill patternType="gray125"/>
    </fill>
    <fill>
      <patternFill patternType="solid">
        <fgColor rgb="00EEF2F8"/>
        <bgColor rgb="00EEF2F8"/>
      </patternFill>
    </fill>
    <fill>
      <patternFill patternType="solid">
        <fgColor rgb="00C6EFCE"/>
        <bgColor rgb="00C6EFCE"/>
      </patternFill>
    </fill>
    <fill>
      <patternFill patternType="solid">
        <fgColor rgb="00FFEB9C"/>
        <bgColor rgb="00FFEB9C"/>
      </patternFill>
    </fill>
    <fill>
      <patternFill patternType="solid">
        <fgColor rgb="00FFC7CE"/>
        <bgColor rgb="00FFC7CE"/>
      </patternFill>
    </fill>
    <fill>
      <patternFill patternType="solid">
        <fgColor rgb="001E2E56"/>
        <bgColor rgb="001E2E56"/>
      </patternFill>
    </fill>
    <fill>
      <patternFill patternType="solid">
        <fgColor rgb="00D5F1FC"/>
        <bgColor rgb="00D5F1FC"/>
      </patternFill>
    </fill>
    <fill>
      <patternFill patternType="solid">
        <fgColor rgb="00F3F4F6"/>
        <bgColor rgb="00F3F4F6"/>
      </patternFill>
    </fill>
    <fill>
      <patternFill patternType="solid">
        <fgColor rgb="0000ADEE"/>
        <bgColor rgb="0000ADEE"/>
      </patternFill>
    </fill>
  </fills>
  <borders count="11">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left style="thin">
        <color rgb="00BFBFBF"/>
      </left>
      <right/>
      <top/>
      <bottom/>
      <diagonal/>
    </border>
    <border>
      <left/>
      <right style="thin">
        <color rgb="00BFBFBF"/>
      </right>
      <top/>
      <bottom/>
      <diagonal/>
    </border>
    <border>
      <left style="thin">
        <color rgb="00BFBFBF"/>
      </left>
      <right/>
      <top/>
      <bottom style="thin">
        <color rgb="00BFBFBF"/>
      </bottom>
      <diagonal/>
    </border>
    <border>
      <left/>
      <right/>
      <top/>
      <bottom style="thin">
        <color rgb="00BFBFBF"/>
      </bottom>
      <diagonal/>
    </border>
    <border>
      <left/>
      <right style="thin">
        <color rgb="00BFBFBF"/>
      </right>
      <top/>
      <bottom style="thin">
        <color rgb="00BFBFBF"/>
      </bottom>
      <diagonal/>
    </border>
  </borders>
  <cellStyleXfs count="1">
    <xf numFmtId="0" fontId="0" fillId="0" borderId="0"/>
  </cellStyleXfs>
  <cellXfs count="40">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1" applyAlignment="1" pivotButton="0" quotePrefix="0" xfId="0">
      <alignment vertical="center"/>
    </xf>
    <xf numFmtId="0" fontId="0" fillId="0" borderId="4" pivotButton="0" quotePrefix="0" xfId="0"/>
    <xf numFmtId="0" fontId="0" fillId="0" borderId="5" pivotButton="0" quotePrefix="0" xfId="0"/>
    <xf numFmtId="164" fontId="3" fillId="0" borderId="1" applyAlignment="1" pivotButton="0" quotePrefix="0" xfId="0">
      <alignment horizontal="center" vertical="center"/>
    </xf>
    <xf numFmtId="0" fontId="3" fillId="0" borderId="1" applyAlignment="1" pivotButton="0" quotePrefix="0" xfId="0">
      <alignment horizontal="center" vertical="center"/>
    </xf>
    <xf numFmtId="0" fontId="2" fillId="0" borderId="0" applyAlignment="1" pivotButton="0" quotePrefix="0" xfId="0">
      <alignment vertical="center" wrapText="1"/>
    </xf>
    <xf numFmtId="4" fontId="3" fillId="0" borderId="1" applyAlignment="1" pivotButton="0" quotePrefix="0" xfId="0">
      <alignment vertical="center"/>
    </xf>
    <xf numFmtId="0" fontId="3" fillId="2" borderId="1" applyAlignment="1" pivotButton="0" quotePrefix="0" xfId="0">
      <alignment horizontal="center" vertical="center"/>
    </xf>
    <xf numFmtId="0" fontId="4" fillId="3" borderId="1" applyAlignment="1" pivotButton="0" quotePrefix="0" xfId="0">
      <alignment horizontal="center" vertical="center"/>
    </xf>
    <xf numFmtId="0" fontId="5" fillId="4" borderId="1" applyAlignment="1" pivotButton="0" quotePrefix="0" xfId="0">
      <alignment horizontal="center" vertical="center"/>
    </xf>
    <xf numFmtId="0" fontId="6" fillId="5" borderId="1" applyAlignment="1" pivotButton="0" quotePrefix="0" xfId="0">
      <alignment horizontal="center" vertical="center"/>
    </xf>
    <xf numFmtId="0" fontId="7" fillId="6" borderId="1" applyAlignment="1" pivotButton="0" quotePrefix="0" xfId="0">
      <alignment horizontal="center" vertical="center" wrapText="1"/>
    </xf>
    <xf numFmtId="0" fontId="8" fillId="7" borderId="1" applyAlignment="1" pivotButton="0" quotePrefix="0" xfId="0">
      <alignment vertical="center"/>
    </xf>
    <xf numFmtId="0" fontId="2" fillId="0" borderId="1" applyAlignment="1" pivotButton="0" quotePrefix="0" xfId="0">
      <alignment vertical="center" wrapText="1"/>
    </xf>
    <xf numFmtId="0" fontId="3" fillId="8" borderId="1" applyAlignment="1" pivotButton="0" quotePrefix="0" xfId="0">
      <alignment vertical="center"/>
    </xf>
    <xf numFmtId="0" fontId="3" fillId="0" borderId="1" applyAlignment="1" pivotButton="0" quotePrefix="0" xfId="0">
      <alignment vertical="center" wrapText="1"/>
    </xf>
    <xf numFmtId="4" fontId="2" fillId="2" borderId="1" applyAlignment="1" pivotButton="0" quotePrefix="0" xfId="0">
      <alignment vertical="center"/>
    </xf>
    <xf numFmtId="0" fontId="8" fillId="9" borderId="1" applyAlignment="1" pivotButton="0" quotePrefix="0" xfId="0">
      <alignment horizontal="center" vertical="center" wrapText="1"/>
    </xf>
    <xf numFmtId="1" fontId="3" fillId="2" borderId="1" applyAlignment="1" pivotButton="0" quotePrefix="0" xfId="0">
      <alignment horizontal="center" vertical="center"/>
    </xf>
    <xf numFmtId="4" fontId="3" fillId="2" borderId="1" applyAlignment="1" pivotButton="0" quotePrefix="0" xfId="0">
      <alignment vertical="center"/>
    </xf>
    <xf numFmtId="165" fontId="3" fillId="2" borderId="1" applyAlignment="1" pivotButton="0" quotePrefix="0" xfId="0">
      <alignment horizontal="center" vertical="center"/>
    </xf>
    <xf numFmtId="0" fontId="2" fillId="2" borderId="1" applyAlignment="1" pivotButton="0" quotePrefix="0" xfId="0">
      <alignment horizontal="center" vertical="center"/>
    </xf>
    <xf numFmtId="0" fontId="2" fillId="0" borderId="1" applyAlignment="1" pivotButton="0" quotePrefix="0" xfId="0">
      <alignment vertical="top" wrapText="1"/>
    </xf>
    <xf numFmtId="0" fontId="0" fillId="0" borderId="2" pivotButton="0" quotePrefix="0" xfId="0"/>
    <xf numFmtId="0" fontId="0" fillId="0" borderId="3" pivotButton="0" quotePrefix="0" xfId="0"/>
    <xf numFmtId="0" fontId="3" fillId="0" borderId="1" applyAlignment="1" pivotButton="0" quotePrefix="0" xfId="0">
      <alignment vertical="top" wrapText="1"/>
    </xf>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xf numFmtId="0" fontId="2" fillId="0" borderId="1" applyAlignment="1" pivotButton="0" quotePrefix="0" xfId="0">
      <alignment vertical="center"/>
    </xf>
    <xf numFmtId="0" fontId="9" fillId="0" borderId="0" applyAlignment="1" pivotButton="0" quotePrefix="0" xfId="0">
      <alignment vertical="center" wrapText="1"/>
    </xf>
    <xf numFmtId="0" fontId="2" fillId="0" borderId="1" applyAlignment="1" pivotButton="0" quotePrefix="0" xfId="0">
      <alignment vertical="top"/>
    </xf>
    <xf numFmtId="0" fontId="9" fillId="0" borderId="0" applyAlignment="1" pivotButton="0" quotePrefix="0" xfId="0">
      <alignment vertical="center"/>
    </xf>
    <xf numFmtId="0" fontId="3" fillId="0" borderId="0" applyAlignment="1" pivotButton="0" quotePrefix="0" xfId="0">
      <alignment vertical="top" wrapText="1"/>
    </xf>
    <xf numFmtId="0" fontId="8" fillId="0" borderId="0" applyAlignment="1" pivotButton="0" quotePrefix="0" xfId="0">
      <alignment vertical="top"/>
    </xf>
  </cellXfs>
  <cellStyles count="1">
    <cellStyle name="Normal" xfId="0" builtinId="0" hidden="0"/>
  </cellStyles>
  <dxfs count="3">
    <dxf>
      <font>
        <color rgb="009C5700"/>
      </font>
      <fill>
        <patternFill patternType="solid">
          <fgColor rgb="00FFEB9C"/>
          <bgColor rgb="00FFEB9C"/>
        </patternFill>
      </fill>
    </dxf>
    <dxf>
      <font>
        <color rgb="009C0006"/>
      </font>
      <fill>
        <patternFill patternType="solid">
          <fgColor rgb="00FFC7CE"/>
          <bgColor rgb="00FFC7CE"/>
        </patternFill>
      </fill>
    </dxf>
    <dxf>
      <font>
        <color rgb="00006100"/>
      </font>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PROCAI</author>
  </authors>
  <commentList>
    <comment ref="B26" authorId="0" shapeId="0">
      <text>
        <t>Spare tiles, paint, ceiling panels and similar materials the subcontractor hands to the client at completion. Check the quantity stated in the specification.</t>
      </text>
    </comment>
    <comment ref="B28" authorId="0" shapeId="0">
      <text>
        <t>Level all bids before VAT. To take VAT out of a VAT inclusive bid, divide by 1.15 in Saudi Arabia, 1.05 in the UAE and Oman, 1.10 in Bahrain.</t>
      </text>
    </comment>
    <comment ref="B29" authorId="0" shapeId="0">
      <text>
        <t>Check the bond amounts and the insurance cover the tender documents ask for, and who pays for them.</t>
      </text>
    </comment>
    <comment ref="B30" authorId="0" shapeId="0">
      <text>
        <t>Compare the offered duration and key dates with the tender programme. A longer programme can raise your site overheads.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L64"/>
  <sheetViews>
    <sheetView showGridLines="0" rightToLeft="0" workbookViewId="0">
      <pane xSplit="3" ySplit="7" topLeftCell="D8" activePane="bottomRight" state="frozen"/>
      <selection pane="topRight"/>
      <selection pane="bottomLeft"/>
      <selection pane="bottomRight" activeCell="A1" sqref="A1"/>
    </sheetView>
  </sheetViews>
  <sheetFormatPr baseColWidth="8" defaultRowHeight="15"/>
  <cols>
    <col width="6" customWidth="1" min="1" max="1"/>
    <col width="52" customWidth="1" min="2" max="2"/>
    <col width="14"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34" customWidth="1" min="12" max="12"/>
  </cols>
  <sheetData>
    <row r="1" ht="26" customHeight="1">
      <c r="A1" s="1" t="inlineStr">
        <is>
          <t>BID TABULATION FOR SUBCONTRACT BIDS</t>
        </is>
      </c>
    </row>
    <row r="2">
      <c r="B2" s="2" t="inlineStr">
        <is>
          <t>Project</t>
        </is>
      </c>
      <c r="C2" s="3" t="n"/>
      <c r="D2" s="4" t="n"/>
      <c r="E2" s="4" t="n"/>
      <c r="F2" s="4" t="n"/>
      <c r="G2" s="5" t="n"/>
      <c r="H2" s="2" t="inlineStr">
        <is>
          <t>Date</t>
        </is>
      </c>
      <c r="J2" s="6" t="n"/>
      <c r="K2" s="5" t="n"/>
    </row>
    <row r="3">
      <c r="B3" s="2" t="inlineStr">
        <is>
          <t>Subcontract package</t>
        </is>
      </c>
      <c r="C3" s="3" t="n"/>
      <c r="D3" s="4" t="n"/>
      <c r="E3" s="4" t="n"/>
      <c r="F3" s="4" t="n"/>
      <c r="G3" s="5" t="n"/>
      <c r="H3" s="2" t="inlineStr">
        <is>
          <t>Tender reference</t>
        </is>
      </c>
      <c r="J3" s="7" t="n"/>
      <c r="K3" s="5" t="n"/>
    </row>
    <row r="4" ht="30" customHeight="1">
      <c r="B4" s="2" t="inlineStr">
        <is>
          <t>Currency</t>
        </is>
      </c>
      <c r="C4" s="7" t="n"/>
      <c r="H4" s="8" t="inlineStr">
        <is>
          <t>Budget for this package (before VAT)</t>
        </is>
      </c>
      <c r="J4" s="9" t="n"/>
      <c r="K4" s="5" t="n"/>
    </row>
    <row r="5">
      <c r="B5" s="2" t="inlineStr">
        <is>
          <t>Key</t>
        </is>
      </c>
      <c r="C5" s="7" t="inlineStr">
        <is>
          <t>Your entry</t>
        </is>
      </c>
      <c r="D5" s="10" t="inlineStr">
        <is>
          <t>Calculated</t>
        </is>
      </c>
      <c r="E5" s="5" t="n"/>
      <c r="F5" s="11" t="inlineStr">
        <is>
          <t>Lowest</t>
        </is>
      </c>
      <c r="G5" s="5" t="n"/>
      <c r="H5" s="12" t="inlineStr">
        <is>
          <t>Check this</t>
        </is>
      </c>
      <c r="I5" s="5" t="n"/>
      <c r="J5" s="13" t="inlineStr">
        <is>
          <t>Not included</t>
        </is>
      </c>
      <c r="K5" s="5" t="n"/>
    </row>
    <row r="6" ht="6" customHeight="1"/>
    <row r="7" ht="30" customHeight="1">
      <c r="A7" s="14" t="inlineStr">
        <is>
          <t>No.</t>
        </is>
      </c>
      <c r="B7" s="14" t="inlineStr">
        <is>
          <t>Description</t>
        </is>
      </c>
      <c r="C7" s="14" t="inlineStr">
        <is>
          <t>Buyer's choice</t>
        </is>
      </c>
      <c r="D7" s="14" t="inlineStr">
        <is>
          <t>Bidder 1</t>
        </is>
      </c>
      <c r="E7" s="5" t="n"/>
      <c r="F7" s="14" t="inlineStr">
        <is>
          <t>Bidder 2</t>
        </is>
      </c>
      <c r="G7" s="5" t="n"/>
      <c r="H7" s="14" t="inlineStr">
        <is>
          <t>Bidder 3</t>
        </is>
      </c>
      <c r="I7" s="5" t="n"/>
      <c r="J7" s="14" t="inlineStr">
        <is>
          <t>Bidder 4</t>
        </is>
      </c>
      <c r="K7" s="5" t="n"/>
      <c r="L7" s="14" t="inlineStr">
        <is>
          <t>Notes</t>
        </is>
      </c>
    </row>
    <row r="8" ht="20" customHeight="1">
      <c r="A8" s="15" t="inlineStr">
        <is>
          <t>1. BASE BID</t>
        </is>
      </c>
      <c r="B8" s="4" t="n"/>
      <c r="C8" s="4" t="n"/>
      <c r="D8" s="4" t="n"/>
      <c r="E8" s="4" t="n"/>
      <c r="F8" s="4" t="n"/>
      <c r="G8" s="4" t="n"/>
      <c r="H8" s="4" t="n"/>
      <c r="I8" s="4" t="n"/>
      <c r="J8" s="4" t="n"/>
      <c r="K8" s="4" t="n"/>
      <c r="L8" s="5" t="n"/>
    </row>
    <row r="9">
      <c r="A9" s="7" t="inlineStr">
        <is>
          <t>1.1</t>
        </is>
      </c>
      <c r="B9" s="16" t="inlineStr">
        <is>
          <t>Base bid as submitted, before VAT</t>
        </is>
      </c>
      <c r="C9" s="17" t="n"/>
      <c r="D9" s="9" t="n"/>
      <c r="E9" s="5" t="n"/>
      <c r="F9" s="9" t="n"/>
      <c r="G9" s="5" t="n"/>
      <c r="H9" s="9" t="n"/>
      <c r="I9" s="5" t="n"/>
      <c r="J9" s="9" t="n"/>
      <c r="K9" s="5" t="n"/>
      <c r="L9" s="18" t="n"/>
    </row>
    <row r="10">
      <c r="A10" s="7" t="inlineStr">
        <is>
          <t>1.2</t>
        </is>
      </c>
      <c r="B10" s="16" t="inlineStr">
        <is>
          <t>Correction after arithmetic check (negative to reduce)</t>
        </is>
      </c>
      <c r="C10" s="17" t="n"/>
      <c r="D10" s="9" t="n"/>
      <c r="E10" s="5" t="n"/>
      <c r="F10" s="9" t="n"/>
      <c r="G10" s="5" t="n"/>
      <c r="H10" s="9" t="n"/>
      <c r="I10" s="5" t="n"/>
      <c r="J10" s="9" t="n"/>
      <c r="K10" s="5" t="n"/>
      <c r="L10" s="18" t="n"/>
    </row>
    <row r="11">
      <c r="A11" s="7" t="inlineStr">
        <is>
          <t>1.3</t>
        </is>
      </c>
      <c r="B11" s="16" t="inlineStr">
        <is>
          <t>Corrected base bid</t>
        </is>
      </c>
      <c r="C11" s="17" t="n"/>
      <c r="D11" s="19">
        <f>IF(ISNUMBER(D9),D9+N(D10),"")</f>
        <v/>
      </c>
      <c r="E11" s="5" t="n"/>
      <c r="F11" s="19">
        <f>IF(ISNUMBER(F9),F9+N(F10),"")</f>
        <v/>
      </c>
      <c r="G11" s="5" t="n"/>
      <c r="H11" s="19">
        <f>IF(ISNUMBER(H9),H9+N(H10),"")</f>
        <v/>
      </c>
      <c r="I11" s="5" t="n"/>
      <c r="J11" s="19">
        <f>IF(ISNUMBER(J9),J9+N(J10),"")</f>
        <v/>
      </c>
      <c r="K11" s="5" t="n"/>
      <c r="L11" s="18" t="n"/>
    </row>
    <row r="12" ht="20" customHeight="1">
      <c r="A12" s="15" t="inlineStr">
        <is>
          <t>2. ALTERNATES</t>
        </is>
      </c>
      <c r="B12" s="4" t="n"/>
      <c r="C12" s="4" t="n"/>
      <c r="D12" s="4" t="n"/>
      <c r="E12" s="4" t="n"/>
      <c r="F12" s="4" t="n"/>
      <c r="G12" s="4" t="n"/>
      <c r="H12" s="4" t="n"/>
      <c r="I12" s="4" t="n"/>
      <c r="J12" s="4" t="n"/>
      <c r="K12" s="4" t="n"/>
      <c r="L12" s="5" t="n"/>
    </row>
    <row r="13">
      <c r="A13" s="20" t="n"/>
      <c r="B13" s="20" t="inlineStr">
        <is>
          <t>Alternate (describe it)</t>
        </is>
      </c>
      <c r="C13" s="20" t="inlineStr">
        <is>
          <t>Include</t>
        </is>
      </c>
      <c r="D13" s="20" t="inlineStr">
        <is>
          <t>Price</t>
        </is>
      </c>
      <c r="E13" s="5" t="n"/>
      <c r="F13" s="20" t="inlineStr">
        <is>
          <t>Price</t>
        </is>
      </c>
      <c r="G13" s="5" t="n"/>
      <c r="H13" s="20" t="inlineStr">
        <is>
          <t>Price</t>
        </is>
      </c>
      <c r="I13" s="5" t="n"/>
      <c r="J13" s="20" t="inlineStr">
        <is>
          <t>Price</t>
        </is>
      </c>
      <c r="K13" s="5" t="n"/>
      <c r="L13" s="20" t="n"/>
    </row>
    <row r="14">
      <c r="A14" s="7" t="inlineStr">
        <is>
          <t>2.1</t>
        </is>
      </c>
      <c r="B14" s="18" t="n"/>
      <c r="C14" s="7" t="inlineStr">
        <is>
          <t>No</t>
        </is>
      </c>
      <c r="D14" s="9" t="n"/>
      <c r="E14" s="5" t="n"/>
      <c r="F14" s="9" t="n"/>
      <c r="G14" s="5" t="n"/>
      <c r="H14" s="9" t="n"/>
      <c r="I14" s="5" t="n"/>
      <c r="J14" s="9" t="n"/>
      <c r="K14" s="5" t="n"/>
      <c r="L14" s="18" t="n"/>
    </row>
    <row r="15">
      <c r="A15" s="7" t="inlineStr">
        <is>
          <t>2.2</t>
        </is>
      </c>
      <c r="B15" s="18" t="n"/>
      <c r="C15" s="7" t="inlineStr">
        <is>
          <t>No</t>
        </is>
      </c>
      <c r="D15" s="9" t="n"/>
      <c r="E15" s="5" t="n"/>
      <c r="F15" s="9" t="n"/>
      <c r="G15" s="5" t="n"/>
      <c r="H15" s="9" t="n"/>
      <c r="I15" s="5" t="n"/>
      <c r="J15" s="9" t="n"/>
      <c r="K15" s="5" t="n"/>
      <c r="L15" s="18" t="n"/>
    </row>
    <row r="16">
      <c r="A16" s="7" t="inlineStr">
        <is>
          <t>2.3</t>
        </is>
      </c>
      <c r="B16" s="18" t="n"/>
      <c r="C16" s="7" t="inlineStr">
        <is>
          <t>No</t>
        </is>
      </c>
      <c r="D16" s="9" t="n"/>
      <c r="E16" s="5" t="n"/>
      <c r="F16" s="9" t="n"/>
      <c r="G16" s="5" t="n"/>
      <c r="H16" s="9" t="n"/>
      <c r="I16" s="5" t="n"/>
      <c r="J16" s="9" t="n"/>
      <c r="K16" s="5" t="n"/>
      <c r="L16" s="18" t="n"/>
    </row>
    <row r="17">
      <c r="A17" s="7" t="inlineStr">
        <is>
          <t>2.4</t>
        </is>
      </c>
      <c r="B17" s="18" t="n"/>
      <c r="C17" s="7" t="inlineStr">
        <is>
          <t>No</t>
        </is>
      </c>
      <c r="D17" s="9" t="n"/>
      <c r="E17" s="5" t="n"/>
      <c r="F17" s="9" t="n"/>
      <c r="G17" s="5" t="n"/>
      <c r="H17" s="9" t="n"/>
      <c r="I17" s="5" t="n"/>
      <c r="J17" s="9" t="n"/>
      <c r="K17" s="5" t="n"/>
      <c r="L17" s="18" t="n"/>
    </row>
    <row r="18">
      <c r="A18" s="7" t="inlineStr">
        <is>
          <t>2.5</t>
        </is>
      </c>
      <c r="B18" s="18" t="n"/>
      <c r="C18" s="7" t="inlineStr">
        <is>
          <t>No</t>
        </is>
      </c>
      <c r="D18" s="9" t="n"/>
      <c r="E18" s="5" t="n"/>
      <c r="F18" s="9" t="n"/>
      <c r="G18" s="5" t="n"/>
      <c r="H18" s="9" t="n"/>
      <c r="I18" s="5" t="n"/>
      <c r="J18" s="9" t="n"/>
      <c r="K18" s="5" t="n"/>
      <c r="L18" s="18" t="n"/>
    </row>
    <row r="19">
      <c r="A19" s="7" t="inlineStr">
        <is>
          <t>2.6</t>
        </is>
      </c>
      <c r="B19" s="16" t="inlineStr">
        <is>
          <t>Selected alternates</t>
        </is>
      </c>
      <c r="C19" s="17" t="n"/>
      <c r="D19" s="19">
        <f>IF(ISNUMBER(D11),SUMIF($C$14:$C$18,"Yes",D14:D18),"")</f>
        <v/>
      </c>
      <c r="E19" s="5" t="n"/>
      <c r="F19" s="19">
        <f>IF(ISNUMBER(F11),SUMIF($C$14:$C$18,"Yes",F14:F18),"")</f>
        <v/>
      </c>
      <c r="G19" s="5" t="n"/>
      <c r="H19" s="19">
        <f>IF(ISNUMBER(H11),SUMIF($C$14:$C$18,"Yes",H14:H18),"")</f>
        <v/>
      </c>
      <c r="I19" s="5" t="n"/>
      <c r="J19" s="19">
        <f>IF(ISNUMBER(J11),SUMIF($C$14:$C$18,"Yes",J14:J18),"")</f>
        <v/>
      </c>
      <c r="K19" s="5" t="n"/>
      <c r="L19" s="18" t="n"/>
    </row>
    <row r="20">
      <c r="A20" s="7" t="inlineStr">
        <is>
          <t>2.7</t>
        </is>
      </c>
      <c r="B20" s="16" t="inlineStr">
        <is>
          <t>Selected alternates not priced</t>
        </is>
      </c>
      <c r="C20" s="17" t="n"/>
      <c r="D20" s="21">
        <f>IF(ISNUMBER(D11),SUMPRODUCT(($C$14:$C$18="Yes")*(ISNUMBER(D14:D18)=FALSE)),"")</f>
        <v/>
      </c>
      <c r="E20" s="5" t="n"/>
      <c r="F20" s="21">
        <f>IF(ISNUMBER(F11),SUMPRODUCT(($C$14:$C$18="Yes")*(ISNUMBER(F14:F18)=FALSE)),"")</f>
        <v/>
      </c>
      <c r="G20" s="5" t="n"/>
      <c r="H20" s="21">
        <f>IF(ISNUMBER(H11),SUMPRODUCT(($C$14:$C$18="Yes")*(ISNUMBER(H14:H18)=FALSE)),"")</f>
        <v/>
      </c>
      <c r="I20" s="5" t="n"/>
      <c r="J20" s="21">
        <f>IF(ISNUMBER(J11),SUMPRODUCT(($C$14:$C$18="Yes")*(ISNUMBER(J14:J18)=FALSE)),"")</f>
        <v/>
      </c>
      <c r="K20" s="5" t="n"/>
      <c r="L20" s="18" t="n"/>
    </row>
    <row r="21" ht="20" customHeight="1">
      <c r="A21" s="15" t="inlineStr">
        <is>
          <t>3. INCLUSIONS AND EXCLUSIONS</t>
        </is>
      </c>
      <c r="B21" s="4" t="n"/>
      <c r="C21" s="4" t="n"/>
      <c r="D21" s="4" t="n"/>
      <c r="E21" s="4" t="n"/>
      <c r="F21" s="4" t="n"/>
      <c r="G21" s="4" t="n"/>
      <c r="H21" s="4" t="n"/>
      <c r="I21" s="4" t="n"/>
      <c r="J21" s="4" t="n"/>
      <c r="K21" s="4" t="n"/>
      <c r="L21" s="5" t="n"/>
    </row>
    <row r="22">
      <c r="A22" s="20" t="n"/>
      <c r="B22" s="20" t="inlineStr">
        <is>
          <t>Scope item</t>
        </is>
      </c>
      <c r="C22" s="20" t="inlineStr">
        <is>
          <t>Required</t>
        </is>
      </c>
      <c r="D22" s="20" t="inlineStr">
        <is>
          <t>Included</t>
        </is>
      </c>
      <c r="E22" s="20" t="inlineStr">
        <is>
          <t>Allowance</t>
        </is>
      </c>
      <c r="F22" s="20" t="inlineStr">
        <is>
          <t>Included</t>
        </is>
      </c>
      <c r="G22" s="20" t="inlineStr">
        <is>
          <t>Allowance</t>
        </is>
      </c>
      <c r="H22" s="20" t="inlineStr">
        <is>
          <t>Included</t>
        </is>
      </c>
      <c r="I22" s="20" t="inlineStr">
        <is>
          <t>Allowance</t>
        </is>
      </c>
      <c r="J22" s="20" t="inlineStr">
        <is>
          <t>Included</t>
        </is>
      </c>
      <c r="K22" s="20" t="inlineStr">
        <is>
          <t>Allowance</t>
        </is>
      </c>
      <c r="L22" s="20" t="n"/>
    </row>
    <row r="23">
      <c r="A23" s="7" t="inlineStr">
        <is>
          <t>3.1</t>
        </is>
      </c>
      <c r="B23" s="18" t="inlineStr">
        <is>
          <t>Testing and commissioning</t>
        </is>
      </c>
      <c r="C23" s="7" t="inlineStr">
        <is>
          <t>Yes</t>
        </is>
      </c>
      <c r="D23" s="7" t="n"/>
      <c r="E23" s="9" t="n"/>
      <c r="F23" s="7" t="n"/>
      <c r="G23" s="9" t="n"/>
      <c r="H23" s="7" t="n"/>
      <c r="I23" s="9" t="n"/>
      <c r="J23" s="7" t="n"/>
      <c r="K23" s="9" t="n"/>
      <c r="L23" s="18" t="n"/>
    </row>
    <row r="24">
      <c r="A24" s="7" t="inlineStr">
        <is>
          <t>3.2</t>
        </is>
      </c>
      <c r="B24" s="18" t="inlineStr">
        <is>
          <t>Cranes and access (scaffolding, hoists, lifting)</t>
        </is>
      </c>
      <c r="C24" s="7" t="inlineStr">
        <is>
          <t>Yes</t>
        </is>
      </c>
      <c r="D24" s="7" t="n"/>
      <c r="E24" s="9" t="n"/>
      <c r="F24" s="7" t="n"/>
      <c r="G24" s="9" t="n"/>
      <c r="H24" s="7" t="n"/>
      <c r="I24" s="9" t="n"/>
      <c r="J24" s="7" t="n"/>
      <c r="K24" s="9" t="n"/>
      <c r="L24" s="18" t="n"/>
    </row>
    <row r="25">
      <c r="A25" s="7" t="inlineStr">
        <is>
          <t>3.3</t>
        </is>
      </c>
      <c r="B25" s="18" t="inlineStr">
        <is>
          <t>Temporary works</t>
        </is>
      </c>
      <c r="C25" s="7" t="inlineStr">
        <is>
          <t>Yes</t>
        </is>
      </c>
      <c r="D25" s="7" t="n"/>
      <c r="E25" s="9" t="n"/>
      <c r="F25" s="7" t="n"/>
      <c r="G25" s="9" t="n"/>
      <c r="H25" s="7" t="n"/>
      <c r="I25" s="9" t="n"/>
      <c r="J25" s="7" t="n"/>
      <c r="K25" s="9" t="n"/>
      <c r="L25" s="18" t="n"/>
    </row>
    <row r="26">
      <c r="A26" s="7" t="inlineStr">
        <is>
          <t>3.4</t>
        </is>
      </c>
      <c r="B26" s="18" t="inlineStr">
        <is>
          <t>Attic stock (spare materials handed to the client)</t>
        </is>
      </c>
      <c r="C26" s="7" t="inlineStr">
        <is>
          <t>Yes</t>
        </is>
      </c>
      <c r="D26" s="7" t="n"/>
      <c r="E26" s="9" t="n"/>
      <c r="F26" s="7" t="n"/>
      <c r="G26" s="9" t="n"/>
      <c r="H26" s="7" t="n"/>
      <c r="I26" s="9" t="n"/>
      <c r="J26" s="7" t="n"/>
      <c r="K26" s="9" t="n"/>
      <c r="L26" s="18" t="n"/>
    </row>
    <row r="27">
      <c r="A27" s="7" t="inlineStr">
        <is>
          <t>3.5</t>
        </is>
      </c>
      <c r="B27" s="18" t="inlineStr">
        <is>
          <t>Warranty (period as specified)</t>
        </is>
      </c>
      <c r="C27" s="7" t="inlineStr">
        <is>
          <t>Yes</t>
        </is>
      </c>
      <c r="D27" s="7" t="n"/>
      <c r="E27" s="9" t="n"/>
      <c r="F27" s="7" t="n"/>
      <c r="G27" s="9" t="n"/>
      <c r="H27" s="7" t="n"/>
      <c r="I27" s="9" t="n"/>
      <c r="J27" s="7" t="n"/>
      <c r="K27" s="9" t="n"/>
      <c r="L27" s="18" t="n"/>
    </row>
    <row r="28">
      <c r="A28" s="7" t="inlineStr">
        <is>
          <t>3.6</t>
        </is>
      </c>
      <c r="B28" s="18" t="inlineStr">
        <is>
          <t>VAT (stated separately; level all bids before VAT)</t>
        </is>
      </c>
      <c r="C28" s="7" t="inlineStr">
        <is>
          <t>Yes</t>
        </is>
      </c>
      <c r="D28" s="7" t="n"/>
      <c r="E28" s="9" t="n"/>
      <c r="F28" s="7" t="n"/>
      <c r="G28" s="9" t="n"/>
      <c r="H28" s="7" t="n"/>
      <c r="I28" s="9" t="n"/>
      <c r="J28" s="7" t="n"/>
      <c r="K28" s="9" t="n"/>
      <c r="L28" s="18" t="n"/>
    </row>
    <row r="29">
      <c r="A29" s="7" t="inlineStr">
        <is>
          <t>3.7</t>
        </is>
      </c>
      <c r="B29" s="18" t="inlineStr">
        <is>
          <t>Bonds and insurance (performance and advance payment bonds, CAR insurance)</t>
        </is>
      </c>
      <c r="C29" s="7" t="inlineStr">
        <is>
          <t>Yes</t>
        </is>
      </c>
      <c r="D29" s="7" t="n"/>
      <c r="E29" s="9" t="n"/>
      <c r="F29" s="7" t="n"/>
      <c r="G29" s="9" t="n"/>
      <c r="H29" s="7" t="n"/>
      <c r="I29" s="9" t="n"/>
      <c r="J29" s="7" t="n"/>
      <c r="K29" s="9" t="n"/>
      <c r="L29" s="18" t="n"/>
    </row>
    <row r="30">
      <c r="A30" s="7" t="inlineStr">
        <is>
          <t>3.8</t>
        </is>
      </c>
      <c r="B30" s="18" t="inlineStr">
        <is>
          <t>Programme (meets the tender programme)</t>
        </is>
      </c>
      <c r="C30" s="7" t="inlineStr">
        <is>
          <t>Yes</t>
        </is>
      </c>
      <c r="D30" s="7" t="n"/>
      <c r="E30" s="9" t="n"/>
      <c r="F30" s="7" t="n"/>
      <c r="G30" s="9" t="n"/>
      <c r="H30" s="7" t="n"/>
      <c r="I30" s="9" t="n"/>
      <c r="J30" s="7" t="n"/>
      <c r="K30" s="9" t="n"/>
      <c r="L30" s="18" t="n"/>
    </row>
    <row r="31">
      <c r="A31" s="7" t="inlineStr">
        <is>
          <t>3.9</t>
        </is>
      </c>
      <c r="B31" s="18" t="inlineStr">
        <is>
          <t>Shop drawings, samples and submittals</t>
        </is>
      </c>
      <c r="C31" s="7" t="inlineStr">
        <is>
          <t>Yes</t>
        </is>
      </c>
      <c r="D31" s="7" t="n"/>
      <c r="E31" s="9" t="n"/>
      <c r="F31" s="7" t="n"/>
      <c r="G31" s="9" t="n"/>
      <c r="H31" s="7" t="n"/>
      <c r="I31" s="9" t="n"/>
      <c r="J31" s="7" t="n"/>
      <c r="K31" s="9" t="n"/>
      <c r="L31" s="18" t="n"/>
    </row>
    <row r="32">
      <c r="A32" s="7" t="inlineStr">
        <is>
          <t>3.10</t>
        </is>
      </c>
      <c r="B32" s="18" t="inlineStr">
        <is>
          <t>Authority approvals (Civil Defence, municipality, utilities)</t>
        </is>
      </c>
      <c r="C32" s="7" t="inlineStr">
        <is>
          <t>Yes</t>
        </is>
      </c>
      <c r="D32" s="7" t="n"/>
      <c r="E32" s="9" t="n"/>
      <c r="F32" s="7" t="n"/>
      <c r="G32" s="9" t="n"/>
      <c r="H32" s="7" t="n"/>
      <c r="I32" s="9" t="n"/>
      <c r="J32" s="7" t="n"/>
      <c r="K32" s="9" t="n"/>
      <c r="L32" s="18" t="n"/>
    </row>
    <row r="33">
      <c r="A33" s="7" t="inlineStr">
        <is>
          <t>3.11</t>
        </is>
      </c>
      <c r="B33" s="18" t="inlineStr">
        <is>
          <t>Mobilisation, site facilities and welfare</t>
        </is>
      </c>
      <c r="C33" s="7" t="inlineStr">
        <is>
          <t>Yes</t>
        </is>
      </c>
      <c r="D33" s="7" t="n"/>
      <c r="E33" s="9" t="n"/>
      <c r="F33" s="7" t="n"/>
      <c r="G33" s="9" t="n"/>
      <c r="H33" s="7" t="n"/>
      <c r="I33" s="9" t="n"/>
      <c r="J33" s="7" t="n"/>
      <c r="K33" s="9" t="n"/>
      <c r="L33" s="18" t="n"/>
    </row>
    <row r="34">
      <c r="A34" s="7" t="inlineStr">
        <is>
          <t>3.12</t>
        </is>
      </c>
      <c r="B34" s="18" t="inlineStr">
        <is>
          <t>Site cleaning and waste removal</t>
        </is>
      </c>
      <c r="C34" s="7" t="inlineStr">
        <is>
          <t>Yes</t>
        </is>
      </c>
      <c r="D34" s="7" t="n"/>
      <c r="E34" s="9" t="n"/>
      <c r="F34" s="7" t="n"/>
      <c r="G34" s="9" t="n"/>
      <c r="H34" s="7" t="n"/>
      <c r="I34" s="9" t="n"/>
      <c r="J34" s="7" t="n"/>
      <c r="K34" s="9" t="n"/>
      <c r="L34" s="18" t="n"/>
    </row>
    <row r="35">
      <c r="A35" s="7" t="inlineStr">
        <is>
          <t>3.13</t>
        </is>
      </c>
      <c r="B35" s="18" t="inlineStr">
        <is>
          <t>Other (write in)</t>
        </is>
      </c>
      <c r="C35" s="7" t="inlineStr">
        <is>
          <t>Yes</t>
        </is>
      </c>
      <c r="D35" s="7" t="n"/>
      <c r="E35" s="9" t="n"/>
      <c r="F35" s="7" t="n"/>
      <c r="G35" s="9" t="n"/>
      <c r="H35" s="7" t="n"/>
      <c r="I35" s="9" t="n"/>
      <c r="J35" s="7" t="n"/>
      <c r="K35" s="9" t="n"/>
      <c r="L35" s="18" t="n"/>
    </row>
    <row r="36">
      <c r="A36" s="7" t="inlineStr">
        <is>
          <t>3.14</t>
        </is>
      </c>
      <c r="B36" s="18" t="inlineStr">
        <is>
          <t>Other (write in)</t>
        </is>
      </c>
      <c r="C36" s="7" t="inlineStr">
        <is>
          <t>Yes</t>
        </is>
      </c>
      <c r="D36" s="7" t="n"/>
      <c r="E36" s="9" t="n"/>
      <c r="F36" s="7" t="n"/>
      <c r="G36" s="9" t="n"/>
      <c r="H36" s="7" t="n"/>
      <c r="I36" s="9" t="n"/>
      <c r="J36" s="7" t="n"/>
      <c r="K36" s="9" t="n"/>
      <c r="L36" s="18" t="n"/>
    </row>
    <row r="37">
      <c r="A37" s="7" t="inlineStr">
        <is>
          <t>3.15</t>
        </is>
      </c>
      <c r="B37" s="16" t="inlineStr">
        <is>
          <t>Required items not confirmed (No, Unclear or blank)</t>
        </is>
      </c>
      <c r="C37" s="17" t="n"/>
      <c r="D37" s="21">
        <f>IF(ISNUMBER(D11),SUMPRODUCT(($C$23:$C$36="Yes")*(D23:D36&lt;&gt;"Yes")),"")</f>
        <v/>
      </c>
      <c r="E37" s="5" t="n"/>
      <c r="F37" s="21">
        <f>IF(ISNUMBER(F11),SUMPRODUCT(($C$23:$C$36="Yes")*(F23:F36&lt;&gt;"Yes")),"")</f>
        <v/>
      </c>
      <c r="G37" s="5" t="n"/>
      <c r="H37" s="21">
        <f>IF(ISNUMBER(H11),SUMPRODUCT(($C$23:$C$36="Yes")*(H23:H36&lt;&gt;"Yes")),"")</f>
        <v/>
      </c>
      <c r="I37" s="5" t="n"/>
      <c r="J37" s="21">
        <f>IF(ISNUMBER(J11),SUMPRODUCT(($C$23:$C$36="Yes")*(J23:J36&lt;&gt;"Yes")),"")</f>
        <v/>
      </c>
      <c r="K37" s="5" t="n"/>
      <c r="L37" s="18" t="n"/>
    </row>
    <row r="38">
      <c r="A38" s="7" t="inlineStr">
        <is>
          <t>3.16</t>
        </is>
      </c>
      <c r="B38" s="16" t="inlineStr">
        <is>
          <t>Allowance for missing scope</t>
        </is>
      </c>
      <c r="C38" s="17" t="n"/>
      <c r="D38" s="19">
        <f>IF(ISNUMBER(D11),SUM(E23:E36),"")</f>
        <v/>
      </c>
      <c r="E38" s="5" t="n"/>
      <c r="F38" s="19">
        <f>IF(ISNUMBER(F11),SUM(G23:G36),"")</f>
        <v/>
      </c>
      <c r="G38" s="5" t="n"/>
      <c r="H38" s="19">
        <f>IF(ISNUMBER(H11),SUM(I23:I36),"")</f>
        <v/>
      </c>
      <c r="I38" s="5" t="n"/>
      <c r="J38" s="19">
        <f>IF(ISNUMBER(J11),SUM(K23:K36),"")</f>
        <v/>
      </c>
      <c r="K38" s="5" t="n"/>
      <c r="L38" s="18" t="n"/>
    </row>
    <row r="39" ht="20" customHeight="1">
      <c r="A39" s="15" t="inlineStr">
        <is>
          <t>4. LEVELED TOTAL</t>
        </is>
      </c>
      <c r="B39" s="4" t="n"/>
      <c r="C39" s="4" t="n"/>
      <c r="D39" s="4" t="n"/>
      <c r="E39" s="4" t="n"/>
      <c r="F39" s="4" t="n"/>
      <c r="G39" s="4" t="n"/>
      <c r="H39" s="4" t="n"/>
      <c r="I39" s="4" t="n"/>
      <c r="J39" s="4" t="n"/>
      <c r="K39" s="4" t="n"/>
      <c r="L39" s="5" t="n"/>
    </row>
    <row r="40">
      <c r="A40" s="7" t="inlineStr">
        <is>
          <t>4.1</t>
        </is>
      </c>
      <c r="B40" s="16" t="inlineStr">
        <is>
          <t>Corrected base bid</t>
        </is>
      </c>
      <c r="C40" s="17" t="n"/>
      <c r="D40" s="22">
        <f>D11</f>
        <v/>
      </c>
      <c r="E40" s="5" t="n"/>
      <c r="F40" s="22">
        <f>F11</f>
        <v/>
      </c>
      <c r="G40" s="5" t="n"/>
      <c r="H40" s="22">
        <f>H11</f>
        <v/>
      </c>
      <c r="I40" s="5" t="n"/>
      <c r="J40" s="22">
        <f>J11</f>
        <v/>
      </c>
      <c r="K40" s="5" t="n"/>
      <c r="L40" s="18" t="n"/>
    </row>
    <row r="41">
      <c r="A41" s="7" t="inlineStr">
        <is>
          <t>4.2</t>
        </is>
      </c>
      <c r="B41" s="16" t="inlineStr">
        <is>
          <t>Selected alternates</t>
        </is>
      </c>
      <c r="C41" s="17" t="n"/>
      <c r="D41" s="22">
        <f>D19</f>
        <v/>
      </c>
      <c r="E41" s="5" t="n"/>
      <c r="F41" s="22">
        <f>F19</f>
        <v/>
      </c>
      <c r="G41" s="5" t="n"/>
      <c r="H41" s="22">
        <f>H19</f>
        <v/>
      </c>
      <c r="I41" s="5" t="n"/>
      <c r="J41" s="22">
        <f>J19</f>
        <v/>
      </c>
      <c r="K41" s="5" t="n"/>
      <c r="L41" s="18" t="n"/>
    </row>
    <row r="42">
      <c r="A42" s="7" t="inlineStr">
        <is>
          <t>4.3</t>
        </is>
      </c>
      <c r="B42" s="16" t="inlineStr">
        <is>
          <t>Allowance for missing scope</t>
        </is>
      </c>
      <c r="C42" s="17" t="n"/>
      <c r="D42" s="22">
        <f>D38</f>
        <v/>
      </c>
      <c r="E42" s="5" t="n"/>
      <c r="F42" s="22">
        <f>F38</f>
        <v/>
      </c>
      <c r="G42" s="5" t="n"/>
      <c r="H42" s="22">
        <f>H38</f>
        <v/>
      </c>
      <c r="I42" s="5" t="n"/>
      <c r="J42" s="22">
        <f>J38</f>
        <v/>
      </c>
      <c r="K42" s="5" t="n"/>
      <c r="L42" s="18" t="n"/>
    </row>
    <row r="43">
      <c r="A43" s="7" t="inlineStr">
        <is>
          <t>4.4</t>
        </is>
      </c>
      <c r="B43" s="16" t="inlineStr">
        <is>
          <t>Leveled total</t>
        </is>
      </c>
      <c r="C43" s="17" t="n"/>
      <c r="D43" s="19">
        <f>IF(ISNUMBER(D11),D11+N(D19)+N(D38),"")</f>
        <v/>
      </c>
      <c r="E43" s="5" t="n"/>
      <c r="F43" s="19">
        <f>IF(ISNUMBER(F11),F11+N(F19)+N(F38),"")</f>
        <v/>
      </c>
      <c r="G43" s="5" t="n"/>
      <c r="H43" s="19">
        <f>IF(ISNUMBER(H11),H11+N(H19)+N(H38),"")</f>
        <v/>
      </c>
      <c r="I43" s="5" t="n"/>
      <c r="J43" s="19">
        <f>IF(ISNUMBER(J11),J11+N(J19)+N(J38),"")</f>
        <v/>
      </c>
      <c r="K43" s="5" t="n"/>
      <c r="L43" s="18" t="n"/>
    </row>
    <row r="44">
      <c r="A44" s="7" t="inlineStr">
        <is>
          <t>4.5</t>
        </is>
      </c>
      <c r="B44" s="16" t="inlineStr">
        <is>
          <t>Difference to lowest leveled total</t>
        </is>
      </c>
      <c r="C44" s="17" t="n"/>
      <c r="D44" s="22">
        <f>IF(ISNUMBER(D43),D43-MIN($D$43:$K$43),"")</f>
        <v/>
      </c>
      <c r="E44" s="5" t="n"/>
      <c r="F44" s="22">
        <f>IF(ISNUMBER(F43),F43-MIN($D$43:$K$43),"")</f>
        <v/>
      </c>
      <c r="G44" s="5" t="n"/>
      <c r="H44" s="22">
        <f>IF(ISNUMBER(H43),H43-MIN($D$43:$K$43),"")</f>
        <v/>
      </c>
      <c r="I44" s="5" t="n"/>
      <c r="J44" s="22">
        <f>IF(ISNUMBER(J43),J43-MIN($D$43:$K$43),"")</f>
        <v/>
      </c>
      <c r="K44" s="5" t="n"/>
      <c r="L44" s="18" t="n"/>
    </row>
    <row r="45">
      <c r="A45" s="7" t="inlineStr">
        <is>
          <t>4.6</t>
        </is>
      </c>
      <c r="B45" s="16" t="inlineStr">
        <is>
          <t>Difference to lowest (%)</t>
        </is>
      </c>
      <c r="C45" s="17" t="n"/>
      <c r="D45" s="23">
        <f>IFERROR(IF(ISNUMBER(D43),D43/MIN($D$43:$K$43)-1,""),"")</f>
        <v/>
      </c>
      <c r="E45" s="5" t="n"/>
      <c r="F45" s="23">
        <f>IFERROR(IF(ISNUMBER(F43),F43/MIN($D$43:$K$43)-1,""),"")</f>
        <v/>
      </c>
      <c r="G45" s="5" t="n"/>
      <c r="H45" s="23">
        <f>IFERROR(IF(ISNUMBER(H43),H43/MIN($D$43:$K$43)-1,""),"")</f>
        <v/>
      </c>
      <c r="I45" s="5" t="n"/>
      <c r="J45" s="23">
        <f>IFERROR(IF(ISNUMBER(J43),J43/MIN($D$43:$K$43)-1,""),"")</f>
        <v/>
      </c>
      <c r="K45" s="5" t="n"/>
      <c r="L45" s="18" t="n"/>
    </row>
    <row r="46">
      <c r="A46" s="7" t="inlineStr">
        <is>
          <t>4.7</t>
        </is>
      </c>
      <c r="B46" s="16" t="inlineStr">
        <is>
          <t>Difference to budget</t>
        </is>
      </c>
      <c r="C46" s="17" t="n"/>
      <c r="D46" s="22">
        <f>IF(AND(ISNUMBER(D43),ISNUMBER($J$4)),D43-$J$4,"")</f>
        <v/>
      </c>
      <c r="E46" s="5" t="n"/>
      <c r="F46" s="22">
        <f>IF(AND(ISNUMBER(F43),ISNUMBER($J$4)),F43-$J$4,"")</f>
        <v/>
      </c>
      <c r="G46" s="5" t="n"/>
      <c r="H46" s="22">
        <f>IF(AND(ISNUMBER(H43),ISNUMBER($J$4)),H43-$J$4,"")</f>
        <v/>
      </c>
      <c r="I46" s="5" t="n"/>
      <c r="J46" s="22">
        <f>IF(AND(ISNUMBER(J43),ISNUMBER($J$4)),J43-$J$4,"")</f>
        <v/>
      </c>
      <c r="K46" s="5" t="n"/>
      <c r="L46" s="18" t="n"/>
    </row>
    <row r="47">
      <c r="A47" s="7" t="inlineStr">
        <is>
          <t>4.8</t>
        </is>
      </c>
      <c r="B47" s="16" t="inlineStr">
        <is>
          <t>Rank (L1 is the lowest leveled total)</t>
        </is>
      </c>
      <c r="C47" s="17" t="n"/>
      <c r="D47" s="24">
        <f>IF(ISNUMBER(D43),"L"&amp;RANK(D43,$D$43:$K$43,1),"")</f>
        <v/>
      </c>
      <c r="E47" s="5" t="n"/>
      <c r="F47" s="24">
        <f>IF(ISNUMBER(F43),"L"&amp;RANK(F43,$D$43:$K$43,1),"")</f>
        <v/>
      </c>
      <c r="G47" s="5" t="n"/>
      <c r="H47" s="24">
        <f>IF(ISNUMBER(H43),"L"&amp;RANK(H43,$D$43:$K$43,1),"")</f>
        <v/>
      </c>
      <c r="I47" s="5" t="n"/>
      <c r="J47" s="24">
        <f>IF(ISNUMBER(J43),"L"&amp;RANK(J43,$D$43:$K$43,1),"")</f>
        <v/>
      </c>
      <c r="K47" s="5" t="n"/>
      <c r="L47" s="18" t="n"/>
    </row>
    <row r="48" ht="20" customHeight="1">
      <c r="A48" s="15" t="inlineStr">
        <is>
          <t>5. NOTES AND DECISION</t>
        </is>
      </c>
      <c r="B48" s="4" t="n"/>
      <c r="C48" s="4" t="n"/>
      <c r="D48" s="4" t="n"/>
      <c r="E48" s="4" t="n"/>
      <c r="F48" s="4" t="n"/>
      <c r="G48" s="4" t="n"/>
      <c r="H48" s="4" t="n"/>
      <c r="I48" s="4" t="n"/>
      <c r="J48" s="4" t="n"/>
      <c r="K48" s="4" t="n"/>
      <c r="L48" s="5" t="n"/>
    </row>
    <row r="49" ht="20" customHeight="1">
      <c r="A49" s="25" t="inlineStr">
        <is>
          <t>Notes per bidder (clarifications, qualifications, risks)</t>
        </is>
      </c>
      <c r="B49" s="26" t="n"/>
      <c r="C49" s="27" t="n"/>
      <c r="D49" s="28" t="n"/>
      <c r="E49" s="27" t="n"/>
      <c r="F49" s="28" t="n"/>
      <c r="G49" s="27" t="n"/>
      <c r="H49" s="28" t="n"/>
      <c r="I49" s="27" t="n"/>
      <c r="J49" s="28" t="n"/>
      <c r="K49" s="27" t="n"/>
    </row>
    <row r="50" ht="20" customHeight="1">
      <c r="A50" s="29" t="n"/>
      <c r="C50" s="30" t="n"/>
      <c r="D50" s="29" t="n"/>
      <c r="E50" s="30" t="n"/>
      <c r="F50" s="29" t="n"/>
      <c r="G50" s="30" t="n"/>
      <c r="H50" s="29" t="n"/>
      <c r="I50" s="30" t="n"/>
      <c r="J50" s="29" t="n"/>
      <c r="K50" s="30" t="n"/>
    </row>
    <row r="51" ht="20" customHeight="1">
      <c r="A51" s="31" t="n"/>
      <c r="B51" s="32" t="n"/>
      <c r="C51" s="33" t="n"/>
      <c r="D51" s="31" t="n"/>
      <c r="E51" s="33" t="n"/>
      <c r="F51" s="31" t="n"/>
      <c r="G51" s="33" t="n"/>
      <c r="H51" s="31" t="n"/>
      <c r="I51" s="33" t="n"/>
      <c r="J51" s="31" t="n"/>
      <c r="K51" s="33" t="n"/>
    </row>
    <row r="52"/>
    <row r="53" ht="24" customHeight="1">
      <c r="A53" s="34" t="inlineStr">
        <is>
          <t>Lowest leveled total (L1)</t>
        </is>
      </c>
      <c r="B53" s="4" t="n"/>
      <c r="C53" s="5" t="n"/>
      <c r="D53" s="24">
        <f>IF(COUNT($D$43:$K$43)=0,"",INDEX($D$7:$K$7,MATCH(MIN($D$43:$K$43),$D$43:$K$43,0)))</f>
        <v/>
      </c>
      <c r="E53" s="4" t="n"/>
      <c r="F53" s="4" t="n"/>
      <c r="G53" s="5" t="n"/>
      <c r="H53" s="35" t="inlineStr">
        <is>
          <t>A comparison figure, not a contract price. Clear the Unclear items before award.</t>
        </is>
      </c>
    </row>
    <row r="54"/>
    <row r="55" ht="20" customHeight="1">
      <c r="A55" s="36" t="inlineStr">
        <is>
          <t>Recommendation</t>
        </is>
      </c>
      <c r="B55" s="26" t="n"/>
      <c r="C55" s="27" t="n"/>
      <c r="D55" s="28" t="n"/>
      <c r="E55" s="26" t="n"/>
      <c r="F55" s="26" t="n"/>
      <c r="G55" s="26" t="n"/>
      <c r="H55" s="26" t="n"/>
      <c r="I55" s="26" t="n"/>
      <c r="J55" s="26" t="n"/>
      <c r="K55" s="26" t="n"/>
      <c r="L55" s="27" t="n"/>
    </row>
    <row r="56" ht="20" customHeight="1">
      <c r="A56" s="29" t="n"/>
      <c r="C56" s="30" t="n"/>
      <c r="D56" s="29" t="n"/>
      <c r="L56" s="30" t="n"/>
    </row>
    <row r="57" ht="20" customHeight="1">
      <c r="A57" s="31" t="n"/>
      <c r="B57" s="32" t="n"/>
      <c r="C57" s="33" t="n"/>
      <c r="D57" s="31" t="n"/>
      <c r="E57" s="32" t="n"/>
      <c r="F57" s="32" t="n"/>
      <c r="G57" s="32" t="n"/>
      <c r="H57" s="32" t="n"/>
      <c r="I57" s="32" t="n"/>
      <c r="J57" s="32" t="n"/>
      <c r="K57" s="32" t="n"/>
      <c r="L57" s="33" t="n"/>
    </row>
    <row r="58"/>
    <row r="59">
      <c r="A59" s="14" t="inlineStr">
        <is>
          <t>Sign off</t>
        </is>
      </c>
      <c r="B59" s="4" t="n"/>
      <c r="C59" s="5" t="n"/>
      <c r="D59" s="14" t="inlineStr">
        <is>
          <t>Name</t>
        </is>
      </c>
      <c r="E59" s="4" t="n"/>
      <c r="F59" s="5" t="n"/>
      <c r="G59" s="14" t="inlineStr">
        <is>
          <t>Position</t>
        </is>
      </c>
      <c r="H59" s="5" t="n"/>
      <c r="I59" s="14" t="inlineStr">
        <is>
          <t>Signature</t>
        </is>
      </c>
      <c r="J59" s="5" t="n"/>
      <c r="K59" s="14" t="inlineStr">
        <is>
          <t>Date</t>
        </is>
      </c>
      <c r="L59" s="5" t="n"/>
    </row>
    <row r="60" ht="26" customHeight="1">
      <c r="A60" s="34" t="inlineStr">
        <is>
          <t>Prepared by</t>
        </is>
      </c>
      <c r="B60" s="4" t="n"/>
      <c r="C60" s="5" t="n"/>
      <c r="D60" s="3" t="n"/>
      <c r="E60" s="4" t="n"/>
      <c r="F60" s="5" t="n"/>
      <c r="G60" s="3" t="n"/>
      <c r="H60" s="5" t="n"/>
      <c r="I60" s="3" t="n"/>
      <c r="J60" s="5" t="n"/>
      <c r="K60" s="6" t="n"/>
      <c r="L60" s="5" t="n"/>
    </row>
    <row r="61" ht="26" customHeight="1">
      <c r="A61" s="34" t="inlineStr">
        <is>
          <t>Checked by</t>
        </is>
      </c>
      <c r="B61" s="4" t="n"/>
      <c r="C61" s="5" t="n"/>
      <c r="D61" s="3" t="n"/>
      <c r="E61" s="4" t="n"/>
      <c r="F61" s="5" t="n"/>
      <c r="G61" s="3" t="n"/>
      <c r="H61" s="5" t="n"/>
      <c r="I61" s="3" t="n"/>
      <c r="J61" s="5" t="n"/>
      <c r="K61" s="6" t="n"/>
      <c r="L61" s="5" t="n"/>
    </row>
    <row r="62" ht="26" customHeight="1">
      <c r="A62" s="34" t="inlineStr">
        <is>
          <t>Approved by</t>
        </is>
      </c>
      <c r="B62" s="4" t="n"/>
      <c r="C62" s="5" t="n"/>
      <c r="D62" s="3" t="n"/>
      <c r="E62" s="4" t="n"/>
      <c r="F62" s="5" t="n"/>
      <c r="G62" s="3" t="n"/>
      <c r="H62" s="5" t="n"/>
      <c r="I62" s="3" t="n"/>
      <c r="J62" s="5" t="n"/>
      <c r="K62" s="6" t="n"/>
      <c r="L62" s="5" t="n"/>
    </row>
    <row r="63"/>
    <row r="64">
      <c r="A64" s="37" t="inlineStr">
        <is>
          <t>Free template by PROCAI (procai.world).</t>
        </is>
      </c>
    </row>
  </sheetData>
  <mergeCells count="135">
    <mergeCell ref="D20:E20"/>
    <mergeCell ref="F16:G16"/>
    <mergeCell ref="H10:I10"/>
    <mergeCell ref="J10:K10"/>
    <mergeCell ref="J19:K19"/>
    <mergeCell ref="A21:L21"/>
    <mergeCell ref="H9:I9"/>
    <mergeCell ref="D45:E45"/>
    <mergeCell ref="J9:K9"/>
    <mergeCell ref="F15:G15"/>
    <mergeCell ref="D13:E13"/>
    <mergeCell ref="J45:K45"/>
    <mergeCell ref="J4:K4"/>
    <mergeCell ref="D7:E7"/>
    <mergeCell ref="H45:I45"/>
    <mergeCell ref="H37:I37"/>
    <mergeCell ref="F13:G13"/>
    <mergeCell ref="H13:I13"/>
    <mergeCell ref="F43:G43"/>
    <mergeCell ref="H15:I15"/>
    <mergeCell ref="G59:H59"/>
    <mergeCell ref="D10:E10"/>
    <mergeCell ref="F10:G10"/>
    <mergeCell ref="D19:E19"/>
    <mergeCell ref="F19:G19"/>
    <mergeCell ref="H41:I41"/>
    <mergeCell ref="G61:H61"/>
    <mergeCell ref="I61:J61"/>
    <mergeCell ref="A12:L12"/>
    <mergeCell ref="D11:E11"/>
    <mergeCell ref="F5:G5"/>
    <mergeCell ref="F20:G20"/>
    <mergeCell ref="F18:G18"/>
    <mergeCell ref="F45:G45"/>
    <mergeCell ref="F42:G42"/>
    <mergeCell ref="G62:H62"/>
    <mergeCell ref="F17:G17"/>
    <mergeCell ref="H17:I17"/>
    <mergeCell ref="H11:I11"/>
    <mergeCell ref="D47:E47"/>
    <mergeCell ref="D55:L57"/>
    <mergeCell ref="J11:K11"/>
    <mergeCell ref="J20:K20"/>
    <mergeCell ref="F47:G47"/>
    <mergeCell ref="H49:I51"/>
    <mergeCell ref="D37:E37"/>
    <mergeCell ref="F46:G46"/>
    <mergeCell ref="H19:I19"/>
    <mergeCell ref="D60:F60"/>
    <mergeCell ref="D9:E9"/>
    <mergeCell ref="F9:G9"/>
    <mergeCell ref="H3:I3"/>
    <mergeCell ref="J3:K3"/>
    <mergeCell ref="A60:C60"/>
    <mergeCell ref="D15:E15"/>
    <mergeCell ref="J46:K46"/>
    <mergeCell ref="A49:C51"/>
    <mergeCell ref="D53:G53"/>
    <mergeCell ref="D38:E38"/>
    <mergeCell ref="H5:I5"/>
    <mergeCell ref="I59:J59"/>
    <mergeCell ref="F44:G44"/>
    <mergeCell ref="H14:I14"/>
    <mergeCell ref="G60:H60"/>
    <mergeCell ref="I60:J60"/>
    <mergeCell ref="H38:I38"/>
    <mergeCell ref="J38:K38"/>
    <mergeCell ref="H43:I43"/>
    <mergeCell ref="H40:I40"/>
    <mergeCell ref="A55:C57"/>
    <mergeCell ref="F7:G7"/>
    <mergeCell ref="J40:K40"/>
    <mergeCell ref="D49:E51"/>
    <mergeCell ref="K60:L60"/>
    <mergeCell ref="A62:C62"/>
    <mergeCell ref="J49:K51"/>
    <mergeCell ref="D17:E17"/>
    <mergeCell ref="H2:I2"/>
    <mergeCell ref="H16:I16"/>
    <mergeCell ref="C2:G2"/>
    <mergeCell ref="J16:K16"/>
    <mergeCell ref="I62:J62"/>
    <mergeCell ref="D59:F59"/>
    <mergeCell ref="A59:C59"/>
    <mergeCell ref="J2:K2"/>
    <mergeCell ref="H42:I42"/>
    <mergeCell ref="A61:C61"/>
    <mergeCell ref="D5:E5"/>
    <mergeCell ref="J42:K42"/>
    <mergeCell ref="D14:E14"/>
    <mergeCell ref="F14:G14"/>
    <mergeCell ref="F11:G11"/>
    <mergeCell ref="J44:K44"/>
    <mergeCell ref="H53:L53"/>
    <mergeCell ref="H20:I20"/>
    <mergeCell ref="J5:K5"/>
    <mergeCell ref="J14:K14"/>
    <mergeCell ref="D61:F61"/>
    <mergeCell ref="J37:K37"/>
    <mergeCell ref="D46:E46"/>
    <mergeCell ref="H4:I4"/>
    <mergeCell ref="D40:E40"/>
    <mergeCell ref="C3:G3"/>
    <mergeCell ref="J13:K13"/>
    <mergeCell ref="F40:G40"/>
    <mergeCell ref="H44:I44"/>
    <mergeCell ref="H46:I46"/>
    <mergeCell ref="J15:K15"/>
    <mergeCell ref="D62:F62"/>
    <mergeCell ref="A8:L8"/>
    <mergeCell ref="A53:C53"/>
    <mergeCell ref="D41:E41"/>
    <mergeCell ref="F41:G41"/>
    <mergeCell ref="D16:E16"/>
    <mergeCell ref="K59:L59"/>
    <mergeCell ref="F38:G38"/>
    <mergeCell ref="H7:I7"/>
    <mergeCell ref="D43:E43"/>
    <mergeCell ref="J7:K7"/>
    <mergeCell ref="J41:K41"/>
    <mergeCell ref="D18:E18"/>
    <mergeCell ref="H47:I47"/>
    <mergeCell ref="K61:L61"/>
    <mergeCell ref="A39:L39"/>
    <mergeCell ref="J47:K47"/>
    <mergeCell ref="A48:L48"/>
    <mergeCell ref="F37:G37"/>
    <mergeCell ref="J43:K43"/>
    <mergeCell ref="D42:E42"/>
    <mergeCell ref="H18:I18"/>
    <mergeCell ref="J18:K18"/>
    <mergeCell ref="F49:G51"/>
    <mergeCell ref="K62:L62"/>
    <mergeCell ref="D44:E44"/>
    <mergeCell ref="J17:K17"/>
  </mergeCells>
  <conditionalFormatting sqref="D14:D18">
    <cfRule type="expression" priority="1" dxfId="0">
      <formula>AND(ISNUMBER(D$11),$C14="Yes",ISNUMBER(D14)=FALSE)</formula>
    </cfRule>
  </conditionalFormatting>
  <conditionalFormatting sqref="D20">
    <cfRule type="expression" priority="2" dxfId="0">
      <formula>AND(ISNUMBER(D20),D20&gt;0)</formula>
    </cfRule>
  </conditionalFormatting>
  <conditionalFormatting sqref="F14:F18">
    <cfRule type="expression" priority="3" dxfId="0">
      <formula>AND(ISNUMBER(F$11),$C14="Yes",ISNUMBER(F14)=FALSE)</formula>
    </cfRule>
  </conditionalFormatting>
  <conditionalFormatting sqref="F20">
    <cfRule type="expression" priority="4" dxfId="0">
      <formula>AND(ISNUMBER(F20),F20&gt;0)</formula>
    </cfRule>
  </conditionalFormatting>
  <conditionalFormatting sqref="H14:H18">
    <cfRule type="expression" priority="5" dxfId="0">
      <formula>AND(ISNUMBER(H$11),$C14="Yes",ISNUMBER(H14)=FALSE)</formula>
    </cfRule>
  </conditionalFormatting>
  <conditionalFormatting sqref="H20">
    <cfRule type="expression" priority="6" dxfId="0">
      <formula>AND(ISNUMBER(H20),H20&gt;0)</formula>
    </cfRule>
  </conditionalFormatting>
  <conditionalFormatting sqref="J14:J18">
    <cfRule type="expression" priority="7" dxfId="0">
      <formula>AND(ISNUMBER(J$11),$C14="Yes",ISNUMBER(J14)=FALSE)</formula>
    </cfRule>
  </conditionalFormatting>
  <conditionalFormatting sqref="J20">
    <cfRule type="expression" priority="8" dxfId="0">
      <formula>AND(ISNUMBER(J20),J20&gt;0)</formula>
    </cfRule>
  </conditionalFormatting>
  <conditionalFormatting sqref="D23:D36">
    <cfRule type="expression" priority="9" dxfId="1">
      <formula>D23="No"</formula>
    </cfRule>
    <cfRule type="expression" priority="10" dxfId="0">
      <formula>D23="Unclear"</formula>
    </cfRule>
    <cfRule type="expression" priority="11" dxfId="2">
      <formula>D23="Yes"</formula>
    </cfRule>
    <cfRule type="expression" priority="12" dxfId="0">
      <formula>AND(ISNUMBER(D$11),$C23="Yes",D23="")</formula>
    </cfRule>
  </conditionalFormatting>
  <conditionalFormatting sqref="E23:E36">
    <cfRule type="expression" priority="13" dxfId="0">
      <formula>AND(ISNUMBER(D$11),$C23="Yes",OR(D23="No",D23="Unclear"),E23="")</formula>
    </cfRule>
  </conditionalFormatting>
  <conditionalFormatting sqref="D37">
    <cfRule type="expression" priority="14" dxfId="0">
      <formula>AND(ISNUMBER(D37),D37&gt;0)</formula>
    </cfRule>
  </conditionalFormatting>
  <conditionalFormatting sqref="F23:F36">
    <cfRule type="expression" priority="15" dxfId="1">
      <formula>F23="No"</formula>
    </cfRule>
    <cfRule type="expression" priority="16" dxfId="0">
      <formula>F23="Unclear"</formula>
    </cfRule>
    <cfRule type="expression" priority="17" dxfId="2">
      <formula>F23="Yes"</formula>
    </cfRule>
    <cfRule type="expression" priority="18" dxfId="0">
      <formula>AND(ISNUMBER(F$11),$C23="Yes",F23="")</formula>
    </cfRule>
  </conditionalFormatting>
  <conditionalFormatting sqref="G23:G36">
    <cfRule type="expression" priority="19" dxfId="0">
      <formula>AND(ISNUMBER(F$11),$C23="Yes",OR(F23="No",F23="Unclear"),G23="")</formula>
    </cfRule>
  </conditionalFormatting>
  <conditionalFormatting sqref="F37">
    <cfRule type="expression" priority="20" dxfId="0">
      <formula>AND(ISNUMBER(F37),F37&gt;0)</formula>
    </cfRule>
  </conditionalFormatting>
  <conditionalFormatting sqref="H23:H36">
    <cfRule type="expression" priority="21" dxfId="1">
      <formula>H23="No"</formula>
    </cfRule>
    <cfRule type="expression" priority="22" dxfId="0">
      <formula>H23="Unclear"</formula>
    </cfRule>
    <cfRule type="expression" priority="23" dxfId="2">
      <formula>H23="Yes"</formula>
    </cfRule>
    <cfRule type="expression" priority="24" dxfId="0">
      <formula>AND(ISNUMBER(H$11),$C23="Yes",H23="")</formula>
    </cfRule>
  </conditionalFormatting>
  <conditionalFormatting sqref="I23:I36">
    <cfRule type="expression" priority="25" dxfId="0">
      <formula>AND(ISNUMBER(H$11),$C23="Yes",OR(H23="No",H23="Unclear"),I23="")</formula>
    </cfRule>
  </conditionalFormatting>
  <conditionalFormatting sqref="H37">
    <cfRule type="expression" priority="26" dxfId="0">
      <formula>AND(ISNUMBER(H37),H37&gt;0)</formula>
    </cfRule>
  </conditionalFormatting>
  <conditionalFormatting sqref="J23:J36">
    <cfRule type="expression" priority="27" dxfId="1">
      <formula>J23="No"</formula>
    </cfRule>
    <cfRule type="expression" priority="28" dxfId="0">
      <formula>J23="Unclear"</formula>
    </cfRule>
    <cfRule type="expression" priority="29" dxfId="2">
      <formula>J23="Yes"</formula>
    </cfRule>
    <cfRule type="expression" priority="30" dxfId="0">
      <formula>AND(ISNUMBER(J$11),$C23="Yes",J23="")</formula>
    </cfRule>
  </conditionalFormatting>
  <conditionalFormatting sqref="K23:K36">
    <cfRule type="expression" priority="31" dxfId="0">
      <formula>AND(ISNUMBER(J$11),$C23="Yes",OR(J23="No",J23="Unclear"),K23="")</formula>
    </cfRule>
  </conditionalFormatting>
  <conditionalFormatting sqref="J37">
    <cfRule type="expression" priority="32" dxfId="0">
      <formula>AND(ISNUMBER(J37),J37&gt;0)</formula>
    </cfRule>
  </conditionalFormatting>
  <conditionalFormatting sqref="D43">
    <cfRule type="expression" priority="33" dxfId="2">
      <formula>AND(ISNUMBER(D43),D43=MIN($D$43:$K$43))</formula>
    </cfRule>
  </conditionalFormatting>
  <conditionalFormatting sqref="D47">
    <cfRule type="expression" priority="34" dxfId="2">
      <formula>D47="L1"</formula>
    </cfRule>
  </conditionalFormatting>
  <conditionalFormatting sqref="D46">
    <cfRule type="expression" priority="35" dxfId="0">
      <formula>AND(ISNUMBER(D46),D46&gt;0)</formula>
    </cfRule>
  </conditionalFormatting>
  <conditionalFormatting sqref="F43">
    <cfRule type="expression" priority="36" dxfId="2">
      <formula>AND(ISNUMBER(F43),F43=MIN($D$43:$K$43))</formula>
    </cfRule>
  </conditionalFormatting>
  <conditionalFormatting sqref="F47">
    <cfRule type="expression" priority="37" dxfId="2">
      <formula>F47="L1"</formula>
    </cfRule>
  </conditionalFormatting>
  <conditionalFormatting sqref="F46">
    <cfRule type="expression" priority="38" dxfId="0">
      <formula>AND(ISNUMBER(F46),F46&gt;0)</formula>
    </cfRule>
  </conditionalFormatting>
  <conditionalFormatting sqref="H43">
    <cfRule type="expression" priority="39" dxfId="2">
      <formula>AND(ISNUMBER(H43),H43=MIN($D$43:$K$43))</formula>
    </cfRule>
  </conditionalFormatting>
  <conditionalFormatting sqref="H47">
    <cfRule type="expression" priority="40" dxfId="2">
      <formula>H47="L1"</formula>
    </cfRule>
  </conditionalFormatting>
  <conditionalFormatting sqref="H46">
    <cfRule type="expression" priority="41" dxfId="0">
      <formula>AND(ISNUMBER(H46),H46&gt;0)</formula>
    </cfRule>
  </conditionalFormatting>
  <conditionalFormatting sqref="J43">
    <cfRule type="expression" priority="42" dxfId="2">
      <formula>AND(ISNUMBER(J43),J43=MIN($D$43:$K$43))</formula>
    </cfRule>
  </conditionalFormatting>
  <conditionalFormatting sqref="J47">
    <cfRule type="expression" priority="43" dxfId="2">
      <formula>J47="L1"</formula>
    </cfRule>
  </conditionalFormatting>
  <conditionalFormatting sqref="J46">
    <cfRule type="expression" priority="44" dxfId="0">
      <formula>AND(ISNUMBER(J46),J46&gt;0)</formula>
    </cfRule>
  </conditionalFormatting>
  <dataValidations count="3">
    <dataValidation sqref="C14:C18" showDropDown="0" showInputMessage="0" showErrorMessage="1" allowBlank="1" error="Pick Yes or No from the list." type="list">
      <formula1>"Yes,No"</formula1>
    </dataValidation>
    <dataValidation sqref="C23:C36" showDropDown="0" showInputMessage="0" showErrorMessage="1" allowBlank="1" error="Pick Yes or No from the list." type="list">
      <formula1>"Yes,No"</formula1>
    </dataValidation>
    <dataValidation sqref="D23:D36 F23:F36 H23:H36 J23:J36" showDropDown="0" showInputMessage="0" showErrorMessage="1" allowBlank="1" error="Pick Yes, No or Unclear from the list." type="list">
      <formula1>"Yes,No,Unclear"</formula1>
    </dataValidation>
  </dataValidations>
  <pageMargins left="0.4" right="0.4" top="0.5" bottom="0.5" header="0.5" footer="0.5"/>
  <pageSetup orientation="landscape" paperSize="9"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A18"/>
  <sheetViews>
    <sheetView showGridLines="0" rightToLeft="0" workbookViewId="0">
      <selection activeCell="A1" sqref="A1"/>
    </sheetView>
  </sheetViews>
  <sheetFormatPr baseColWidth="8" defaultRowHeight="15"/>
  <cols>
    <col width="110" customWidth="1" min="1" max="1"/>
  </cols>
  <sheetData>
    <row r="1" ht="26" customHeight="1">
      <c r="A1" s="1" t="inlineStr">
        <is>
          <t>HOW TO USE THIS BID TABULATION</t>
        </is>
      </c>
    </row>
    <row r="2"/>
    <row r="3" ht="34" customHeight="1">
      <c r="A3" s="38" t="inlineStr">
        <is>
          <t>1. Fill in the project, the subcontract package, the tender reference, the date, the currency and your budget for the package, before VAT.</t>
        </is>
      </c>
    </row>
    <row r="4" ht="19" customHeight="1">
      <c r="A4" s="38" t="inlineStr">
        <is>
          <t>2. Type each bidder's company name over Bidder 1 to Bidder 4.</t>
        </is>
      </c>
    </row>
    <row r="5" ht="34" customHeight="1">
      <c r="A5" s="38" t="inlineStr">
        <is>
          <t>3. Base bid: enter each bid as submitted, before VAT. Check the arithmetic and enter any correction in the next row, as a negative number to reduce.</t>
        </is>
      </c>
    </row>
    <row r="6" ht="34" customHeight="1">
      <c r="A6" s="38" t="inlineStr">
        <is>
          <t>4. Alternates: describe each alternate, enter each bidder's price, and set Include to Yes for the alternates you plan to accept. The same choice applies to every bidder.</t>
        </is>
      </c>
    </row>
    <row r="7" ht="34" customHeight="1">
      <c r="A7" s="38" t="inlineStr">
        <is>
          <t>5. Inclusions and exclusions: read each bid and its qualifications, then pick Yes, No or Unclear for every scope item. Set Required to No for scope another party covers.</t>
        </is>
      </c>
    </row>
    <row r="8" ht="34" customHeight="1">
      <c r="A8" s="38" t="inlineStr">
        <is>
          <t>6. For every No or Unclear, enter an allowance: what that scope will cost you if this bidder leaves it out. Use the same allowance for every bidder with the same gap. Yellow cells still need an entry.</t>
        </is>
      </c>
    </row>
    <row r="9" ht="34" customHeight="1">
      <c r="A9" s="38" t="inlineStr">
        <is>
          <t>7. The leveled total adds the corrected base bid, the selected alternates and the allowances. L1 is the lowest leveled total. Compare it with your budget in the Difference to budget row.</t>
        </is>
      </c>
    </row>
    <row r="10" ht="19" customHeight="1">
      <c r="A10" s="38" t="inlineStr">
        <is>
          <t>8. Send each bidder its Unclear items in writing, update the sheet with the answers, then record the recommendation and sign off.</t>
        </is>
      </c>
    </row>
    <row r="11"/>
    <row r="12">
      <c r="A12" s="2" t="inlineStr">
        <is>
          <t>Good to know</t>
        </is>
      </c>
    </row>
    <row r="13" ht="34" customHeight="1">
      <c r="A13" s="38" t="inlineStr">
        <is>
          <t>A leveled total is a comparison figure, not a contract price. Confirm scope, exclusions and qualifications in the subcontract before award.</t>
        </is>
      </c>
    </row>
    <row r="14" ht="34" customHeight="1">
      <c r="A14" s="38" t="inlineStr">
        <is>
          <t>Level every bid before VAT. To take VAT out of a VAT inclusive bid, divide by 1.15 in Saudi Arabia, 1.05 in the UAE and Oman, 1.10 in Bahrain.</t>
        </is>
      </c>
    </row>
    <row r="15" ht="19" customHeight="1">
      <c r="A15" s="38" t="inlineStr">
        <is>
          <t>Hover over a scope item with a red corner for a short note on what to check.</t>
        </is>
      </c>
    </row>
    <row r="16"/>
    <row r="17" ht="19" customHeight="1">
      <c r="A17" s="39" t="inlineStr">
        <is>
          <t>Free template by PROCAI (procai.world).</t>
        </is>
      </c>
    </row>
    <row r="18" ht="34" customHeight="1">
      <c r="A18" s="38" t="inlineStr">
        <is>
          <t>PROCAI reads bids and quotations in PDF, Excel, Word or photo form and lines up their prices item by item. Lump sum bids with no breakdown compare as one line. Scope gaps and allowances are handled in this sheet.</t>
        </is>
      </c>
    </row>
  </sheetData>
  <pageMargins left="0.4" right="0.4" top="0.5" bottom="0.5" header="0.5" footer="0.5"/>
  <pageSetup orientation="portrait" paperSize="9" fitToHeight="0" fitToWidth="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PROCAI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dc:creator xmlns:dc="http://purl.org/dc/elements/1.1/">PROCAI</dc:creator>
  <dc:title xmlns:dc="http://purl.org/dc/elements/1.1/">Bid Tabulation Template</dc:title>
  <dc:description xmlns:dc="http://purl.org/dc/elements/1.1/">Free Excel bid tabulation for subcontract bids: 4 bidders, base bid, alternates, inclusions and exclusions, allowances, leveled total and rank.</dc:description>
  <dc:subject xmlns:dc="http://purl.org/dc/elements/1.1/">Free Excel bid tabulation for subcontract bids: 4 bidders, base bid, alternates, inclusions and exclusions, allowances, leveled total and rank.</dc:subject>
  <dc:language xmlns:dc="http://purl.org/dc/elements/1.1/">en</dc:language>
  <dcterms:created xmlns:dcterms="http://purl.org/dc/terms/" xmlns:xsi="http://www.w3.org/2001/XMLSchema-instance" xsi:type="dcterms:W3CDTF">2026-09-28T09:00:00Z</dcterms:created>
  <dcterms:modified xmlns:dcterms="http://purl.org/dc/terms/" xmlns:xsi="http://www.w3.org/2001/XMLSchema-instance" xsi:type="dcterms:W3CDTF">2026-09-28T09:00:00Z</dcterms:modified>
  <cp:lastModifiedBy>PROCAI</cp:lastModifiedBy>
  <cp:keywords>bid tabulation, bid leveling, subcontract bids, construction procurement, Excel template</cp:keywords>
</cp:coreProperties>
</file>