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تفريغ العطاءات" sheetId="1" state="visible" r:id="rId1"/>
    <sheet xmlns:r="http://schemas.openxmlformats.org/officeDocument/2006/relationships" name="طريقة الاستخدام" sheetId="2" state="visible" r:id="rId2"/>
  </sheets>
  <definedNames>
    <definedName name="_xlnm.Print_Titles" localSheetId="0">'تفريغ العطاءات'!$7:$7</definedName>
    <definedName name="_xlnm.Print_Area" localSheetId="0">'تفريغ العطاءات'!$A$1:$L$64</definedName>
  </definedNames>
  <calcPr calcId="124519" fullCalcOnLoad="1"/>
</workbook>
</file>

<file path=xl/styles.xml><?xml version="1.0" encoding="utf-8"?>
<styleSheet xmlns="http://schemas.openxmlformats.org/spreadsheetml/2006/main">
  <numFmts count="2">
    <numFmt numFmtId="164" formatCode="dd/mm/yyyy"/>
    <numFmt numFmtId="165" formatCode="0.0%"/>
  </numFmts>
  <fonts count="10">
    <font>
      <name val="Calibri"/>
      <family val="2"/>
      <color theme="1"/>
      <sz val="11"/>
      <scheme val="minor"/>
    </font>
    <font>
      <name val="Arial"/>
      <b val="1"/>
      <color rgb="001E2E56"/>
      <sz val="16"/>
    </font>
    <font>
      <name val="Arial"/>
      <b val="1"/>
      <sz val="11"/>
    </font>
    <font>
      <name val="Arial"/>
      <sz val="11"/>
    </font>
    <font>
      <name val="Arial"/>
      <color rgb="00006100"/>
      <sz val="11"/>
    </font>
    <font>
      <name val="Arial"/>
      <color rgb="009C5700"/>
      <sz val="11"/>
    </font>
    <font>
      <name val="Arial"/>
      <color rgb="009C0006"/>
      <sz val="11"/>
    </font>
    <font>
      <name val="Arial"/>
      <b val="1"/>
      <color rgb="00FFFFFF"/>
      <sz val="11"/>
    </font>
    <font>
      <name val="Arial"/>
      <b val="1"/>
      <color rgb="001E2E56"/>
      <sz val="11"/>
    </font>
    <font>
      <name val="Arial"/>
      <i val="1"/>
      <color rgb="006B7280"/>
      <sz val="9"/>
    </font>
  </fonts>
  <fills count="10">
    <fill>
      <patternFill/>
    </fill>
    <fill>
      <patternFill patternType="gray125"/>
    </fill>
    <fill>
      <patternFill patternType="solid">
        <fgColor rgb="00EEF2F8"/>
        <bgColor rgb="00EEF2F8"/>
      </patternFill>
    </fill>
    <fill>
      <patternFill patternType="solid">
        <fgColor rgb="00C6EFCE"/>
        <bgColor rgb="00C6EFCE"/>
      </patternFill>
    </fill>
    <fill>
      <patternFill patternType="solid">
        <fgColor rgb="00FFEB9C"/>
        <bgColor rgb="00FFEB9C"/>
      </patternFill>
    </fill>
    <fill>
      <patternFill patternType="solid">
        <fgColor rgb="00FFC7CE"/>
        <bgColor rgb="00FFC7CE"/>
      </patternFill>
    </fill>
    <fill>
      <patternFill patternType="solid">
        <fgColor rgb="001E2E56"/>
        <bgColor rgb="001E2E56"/>
      </patternFill>
    </fill>
    <fill>
      <patternFill patternType="solid">
        <fgColor rgb="00D5F1FC"/>
        <bgColor rgb="00D5F1FC"/>
      </patternFill>
    </fill>
    <fill>
      <patternFill patternType="solid">
        <fgColor rgb="00F3F4F6"/>
        <bgColor rgb="00F3F4F6"/>
      </patternFill>
    </fill>
    <fill>
      <patternFill patternType="solid">
        <fgColor rgb="0000ADEE"/>
        <bgColor rgb="0000ADEE"/>
      </patternFill>
    </fill>
  </fills>
  <borders count="11">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thin">
        <color rgb="00BFBFBF"/>
      </left>
      <right/>
      <top/>
      <bottom/>
      <diagonal/>
    </border>
    <border>
      <left/>
      <right style="thin">
        <color rgb="00BFBFBF"/>
      </right>
      <top/>
      <bottom/>
      <diagonal/>
    </border>
    <border>
      <left style="thin">
        <color rgb="00BFBFBF"/>
      </left>
      <right/>
      <top/>
      <bottom style="thin">
        <color rgb="00BFBFBF"/>
      </bottom>
      <diagonal/>
    </border>
    <border>
      <left/>
      <right/>
      <top/>
      <bottom style="thin">
        <color rgb="00BFBFBF"/>
      </bottom>
      <diagonal/>
    </border>
    <border>
      <left/>
      <right style="thin">
        <color rgb="00BFBFBF"/>
      </right>
      <top/>
      <bottom style="thin">
        <color rgb="00BFBFBF"/>
      </bottom>
      <diagonal/>
    </border>
  </borders>
  <cellStyleXfs count="1">
    <xf numFmtId="0" fontId="0" fillId="0" borderId="0"/>
  </cellStyleXfs>
  <cellXfs count="40">
    <xf numFmtId="0" fontId="0" fillId="0" borderId="0" pivotButton="0" quotePrefix="0" xfId="0"/>
    <xf numFmtId="0" fontId="1" fillId="0" borderId="0" applyAlignment="1" pivotButton="0" quotePrefix="0" xfId="0">
      <alignment vertical="center" readingOrder="2"/>
    </xf>
    <xf numFmtId="0" fontId="2" fillId="0" borderId="0" applyAlignment="1" pivotButton="0" quotePrefix="0" xfId="0">
      <alignment vertical="center" readingOrder="2"/>
    </xf>
    <xf numFmtId="0" fontId="3" fillId="0" borderId="1" applyAlignment="1" pivotButton="0" quotePrefix="0" xfId="0">
      <alignment vertical="center" readingOrder="2"/>
    </xf>
    <xf numFmtId="0" fontId="0" fillId="0" borderId="4" pivotButton="0" quotePrefix="0" xfId="0"/>
    <xf numFmtId="0" fontId="0" fillId="0" borderId="5" pivotButton="0" quotePrefix="0" xfId="0"/>
    <xf numFmtId="164" fontId="3" fillId="0" borderId="1" applyAlignment="1" pivotButton="0" quotePrefix="0" xfId="0">
      <alignment horizontal="center" vertical="center" readingOrder="2"/>
    </xf>
    <xf numFmtId="0" fontId="3" fillId="0" borderId="1" applyAlignment="1" pivotButton="0" quotePrefix="0" xfId="0">
      <alignment horizontal="center" vertical="center" readingOrder="2"/>
    </xf>
    <xf numFmtId="0" fontId="2" fillId="0" borderId="0" applyAlignment="1" pivotButton="0" quotePrefix="0" xfId="0">
      <alignment vertical="center" wrapText="1" readingOrder="2"/>
    </xf>
    <xf numFmtId="4" fontId="3" fillId="0" borderId="1" applyAlignment="1" pivotButton="0" quotePrefix="0" xfId="0">
      <alignment vertical="center" readingOrder="2"/>
    </xf>
    <xf numFmtId="0" fontId="3" fillId="2" borderId="1" applyAlignment="1" pivotButton="0" quotePrefix="0" xfId="0">
      <alignment horizontal="center" vertical="center" readingOrder="2"/>
    </xf>
    <xf numFmtId="0" fontId="4" fillId="3" borderId="1" applyAlignment="1" pivotButton="0" quotePrefix="0" xfId="0">
      <alignment horizontal="center" vertical="center" readingOrder="2"/>
    </xf>
    <xf numFmtId="0" fontId="5" fillId="4" borderId="1" applyAlignment="1" pivotButton="0" quotePrefix="0" xfId="0">
      <alignment horizontal="center" vertical="center" readingOrder="2"/>
    </xf>
    <xf numFmtId="0" fontId="6" fillId="5" borderId="1" applyAlignment="1" pivotButton="0" quotePrefix="0" xfId="0">
      <alignment horizontal="center" vertical="center" readingOrder="2"/>
    </xf>
    <xf numFmtId="0" fontId="7" fillId="6" borderId="1" applyAlignment="1" pivotButton="0" quotePrefix="0" xfId="0">
      <alignment horizontal="center" vertical="center" wrapText="1" readingOrder="2"/>
    </xf>
    <xf numFmtId="0" fontId="8" fillId="7" borderId="1" applyAlignment="1" pivotButton="0" quotePrefix="0" xfId="0">
      <alignment vertical="center" readingOrder="2"/>
    </xf>
    <xf numFmtId="0" fontId="2" fillId="0" borderId="1" applyAlignment="1" pivotButton="0" quotePrefix="0" xfId="0">
      <alignment vertical="center" wrapText="1" readingOrder="2"/>
    </xf>
    <xf numFmtId="0" fontId="3" fillId="8" borderId="1" applyAlignment="1" pivotButton="0" quotePrefix="0" xfId="0">
      <alignment vertical="center" readingOrder="2"/>
    </xf>
    <xf numFmtId="0" fontId="3" fillId="0" borderId="1" applyAlignment="1" pivotButton="0" quotePrefix="0" xfId="0">
      <alignment vertical="center" wrapText="1" readingOrder="2"/>
    </xf>
    <xf numFmtId="4" fontId="2" fillId="2" borderId="1" applyAlignment="1" pivotButton="0" quotePrefix="0" xfId="0">
      <alignment vertical="center" readingOrder="2"/>
    </xf>
    <xf numFmtId="0" fontId="8" fillId="9" borderId="1" applyAlignment="1" pivotButton="0" quotePrefix="0" xfId="0">
      <alignment horizontal="center" vertical="center" wrapText="1" readingOrder="2"/>
    </xf>
    <xf numFmtId="1" fontId="3" fillId="2" borderId="1" applyAlignment="1" pivotButton="0" quotePrefix="0" xfId="0">
      <alignment horizontal="center" vertical="center" readingOrder="2"/>
    </xf>
    <xf numFmtId="4" fontId="3" fillId="2" borderId="1" applyAlignment="1" pivotButton="0" quotePrefix="0" xfId="0">
      <alignment vertical="center" readingOrder="2"/>
    </xf>
    <xf numFmtId="165" fontId="3" fillId="2" borderId="1" applyAlignment="1" pivotButton="0" quotePrefix="0" xfId="0">
      <alignment horizontal="center" vertical="center" readingOrder="2"/>
    </xf>
    <xf numFmtId="0" fontId="2" fillId="2" borderId="1" applyAlignment="1" pivotButton="0" quotePrefix="0" xfId="0">
      <alignment horizontal="center" vertical="center" readingOrder="2"/>
    </xf>
    <xf numFmtId="0" fontId="2" fillId="0" borderId="1" applyAlignment="1" pivotButton="0" quotePrefix="0" xfId="0">
      <alignment vertical="top" wrapText="1" readingOrder="2"/>
    </xf>
    <xf numFmtId="0" fontId="0" fillId="0" borderId="2" pivotButton="0" quotePrefix="0" xfId="0"/>
    <xf numFmtId="0" fontId="0" fillId="0" borderId="3" pivotButton="0" quotePrefix="0" xfId="0"/>
    <xf numFmtId="0" fontId="3" fillId="0" borderId="1" applyAlignment="1" pivotButton="0" quotePrefix="0" xfId="0">
      <alignment vertical="top" wrapText="1" readingOrder="2"/>
    </xf>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2" fillId="0" borderId="1" applyAlignment="1" pivotButton="0" quotePrefix="0" xfId="0">
      <alignment vertical="center" readingOrder="2"/>
    </xf>
    <xf numFmtId="0" fontId="9" fillId="0" borderId="0" applyAlignment="1" pivotButton="0" quotePrefix="0" xfId="0">
      <alignment vertical="center" wrapText="1" readingOrder="2"/>
    </xf>
    <xf numFmtId="0" fontId="2" fillId="0" borderId="1" applyAlignment="1" pivotButton="0" quotePrefix="0" xfId="0">
      <alignment vertical="top" readingOrder="2"/>
    </xf>
    <xf numFmtId="0" fontId="9" fillId="0" borderId="0" applyAlignment="1" pivotButton="0" quotePrefix="0" xfId="0">
      <alignment vertical="center" readingOrder="2"/>
    </xf>
    <xf numFmtId="0" fontId="3" fillId="0" borderId="0" applyAlignment="1" pivotButton="0" quotePrefix="0" xfId="0">
      <alignment vertical="top" wrapText="1" readingOrder="2"/>
    </xf>
    <xf numFmtId="0" fontId="8" fillId="0" borderId="0" applyAlignment="1" pivotButton="0" quotePrefix="0" xfId="0">
      <alignment vertical="top" readingOrder="2"/>
    </xf>
  </cellXfs>
  <cellStyles count="1">
    <cellStyle name="Normal" xfId="0" builtinId="0" hidden="0"/>
  </cellStyles>
  <dxfs count="3">
    <dxf>
      <font>
        <color rgb="009C5700"/>
      </font>
      <fill>
        <patternFill patternType="solid">
          <fgColor rgb="00FFEB9C"/>
          <bgColor rgb="00FFEB9C"/>
        </patternFill>
      </fill>
    </dxf>
    <dxf>
      <font>
        <color rgb="009C0006"/>
      </font>
      <fill>
        <patternFill patternType="solid">
          <fgColor rgb="00FFC7CE"/>
          <bgColor rgb="00FFC7CE"/>
        </patternFill>
      </fill>
    </dxf>
    <dxf>
      <font>
        <color rgb="00006100"/>
      </font>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PROCAI</author>
  </authors>
  <commentList>
    <comment ref="B26" authorId="0" shapeId="0">
      <text>
        <t>مواد احتياطية مثل البلاط والدهان وألواح الأسقف يسلّمها مقاول الباطن للمالك عند الإنجاز. راجع الكمية المحددة في المواصفات.</t>
      </text>
    </comment>
    <comment ref="B28" authorId="0" shapeId="0">
      <text>
        <t>قارن كل العطاءات بقيمها قبل الضريبة. لاستبعاد الضريبة من عطاء شامل لها اقسم على 1.15 في السعودية، و1.05 في الإمارات وعُمان، و1.10 في البحرين.</t>
      </text>
    </comment>
    <comment ref="B29" authorId="0" shapeId="0">
      <text>
        <t>راجع قيم الضمانات البنكية وتغطية التأمين المطلوبة في وثائق المناقصة، ومن يتحمل تكلفتها.</t>
      </text>
    </comment>
    <comment ref="B30" authorId="0" shapeId="0">
      <text>
        <t>قارن المدة والتواريخ الرئيسية المعروضة ببرنامج المناقصة. البرنامج الأطول قد يرفع المصاريف العامة للموقع عليك.</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L64"/>
  <sheetViews>
    <sheetView showGridLines="0" rightToLeft="1" workbookViewId="0">
      <pane xSplit="3" ySplit="7" topLeftCell="D8" activePane="bottomRight" state="frozen"/>
      <selection pane="topRight"/>
      <selection pane="bottomLeft"/>
      <selection pane="bottomRight" activeCell="A1" sqref="A1"/>
    </sheetView>
  </sheetViews>
  <sheetFormatPr baseColWidth="8" defaultRowHeight="15"/>
  <cols>
    <col width="6" customWidth="1" min="1" max="1"/>
    <col width="52" customWidth="1" min="2" max="2"/>
    <col width="14"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34" customWidth="1" min="12" max="12"/>
  </cols>
  <sheetData>
    <row r="1" ht="26" customHeight="1">
      <c r="A1" s="1" t="inlineStr">
        <is>
          <t>تفريغ عطاءات مقاولي الباطن ومقارنتها</t>
        </is>
      </c>
    </row>
    <row r="2">
      <c r="B2" s="2" t="inlineStr">
        <is>
          <t>المشروع</t>
        </is>
      </c>
      <c r="C2" s="3" t="n"/>
      <c r="D2" s="4" t="n"/>
      <c r="E2" s="4" t="n"/>
      <c r="F2" s="4" t="n"/>
      <c r="G2" s="5" t="n"/>
      <c r="H2" s="2" t="inlineStr">
        <is>
          <t>التاريخ</t>
        </is>
      </c>
      <c r="J2" s="6" t="n"/>
      <c r="K2" s="5" t="n"/>
    </row>
    <row r="3">
      <c r="B3" s="2" t="inlineStr">
        <is>
          <t>حزمة أعمال الباطن</t>
        </is>
      </c>
      <c r="C3" s="3" t="n"/>
      <c r="D3" s="4" t="n"/>
      <c r="E3" s="4" t="n"/>
      <c r="F3" s="4" t="n"/>
      <c r="G3" s="5" t="n"/>
      <c r="H3" s="2" t="inlineStr">
        <is>
          <t>رقم المناقصة</t>
        </is>
      </c>
      <c r="J3" s="7" t="n"/>
      <c r="K3" s="5" t="n"/>
    </row>
    <row r="4" ht="30" customHeight="1">
      <c r="B4" s="2" t="inlineStr">
        <is>
          <t>العملة</t>
        </is>
      </c>
      <c r="C4" s="7" t="n"/>
      <c r="H4" s="8" t="inlineStr">
        <is>
          <t>الميزانية التقديرية للحزمة (قبل الضريبة)</t>
        </is>
      </c>
      <c r="J4" s="9" t="n"/>
      <c r="K4" s="5" t="n"/>
    </row>
    <row r="5">
      <c r="B5" s="2" t="inlineStr">
        <is>
          <t>دليل الألوان</t>
        </is>
      </c>
      <c r="C5" s="7" t="inlineStr">
        <is>
          <t>خانة للإدخال</t>
        </is>
      </c>
      <c r="D5" s="10" t="inlineStr">
        <is>
          <t>خانة محسوبة</t>
        </is>
      </c>
      <c r="E5" s="5" t="n"/>
      <c r="F5" s="11" t="inlineStr">
        <is>
          <t>الأقل</t>
        </is>
      </c>
      <c r="G5" s="5" t="n"/>
      <c r="H5" s="12" t="inlineStr">
        <is>
          <t>تحتاج مراجعة</t>
        </is>
      </c>
      <c r="I5" s="5" t="n"/>
      <c r="J5" s="13" t="inlineStr">
        <is>
          <t>غير مشمول</t>
        </is>
      </c>
      <c r="K5" s="5" t="n"/>
    </row>
    <row r="6" ht="6" customHeight="1"/>
    <row r="7" ht="30" customHeight="1">
      <c r="A7" s="14" t="inlineStr">
        <is>
          <t>م</t>
        </is>
      </c>
      <c r="B7" s="14" t="inlineStr">
        <is>
          <t>الوصف</t>
        </is>
      </c>
      <c r="C7" s="14" t="inlineStr">
        <is>
          <t>اختيار المشتري</t>
        </is>
      </c>
      <c r="D7" s="14" t="inlineStr">
        <is>
          <t>مقدم العطاء 1</t>
        </is>
      </c>
      <c r="E7" s="5" t="n"/>
      <c r="F7" s="14" t="inlineStr">
        <is>
          <t>مقدم العطاء 2</t>
        </is>
      </c>
      <c r="G7" s="5" t="n"/>
      <c r="H7" s="14" t="inlineStr">
        <is>
          <t>مقدم العطاء 3</t>
        </is>
      </c>
      <c r="I7" s="5" t="n"/>
      <c r="J7" s="14" t="inlineStr">
        <is>
          <t>مقدم العطاء 4</t>
        </is>
      </c>
      <c r="K7" s="5" t="n"/>
      <c r="L7" s="14" t="inlineStr">
        <is>
          <t>ملاحظات</t>
        </is>
      </c>
    </row>
    <row r="8" ht="20" customHeight="1">
      <c r="A8" s="15" t="inlineStr">
        <is>
          <t>1. العطاء الأساسي</t>
        </is>
      </c>
      <c r="B8" s="4" t="n"/>
      <c r="C8" s="4" t="n"/>
      <c r="D8" s="4" t="n"/>
      <c r="E8" s="4" t="n"/>
      <c r="F8" s="4" t="n"/>
      <c r="G8" s="4" t="n"/>
      <c r="H8" s="4" t="n"/>
      <c r="I8" s="4" t="n"/>
      <c r="J8" s="4" t="n"/>
      <c r="K8" s="4" t="n"/>
      <c r="L8" s="5" t="n"/>
    </row>
    <row r="9">
      <c r="A9" s="7" t="inlineStr">
        <is>
          <t>1.1</t>
        </is>
      </c>
      <c r="B9" s="16" t="inlineStr">
        <is>
          <t>قيمة العطاء كما قُدّم، قبل ضريبة القيمة المضافة</t>
        </is>
      </c>
      <c r="C9" s="17" t="n"/>
      <c r="D9" s="9" t="n"/>
      <c r="E9" s="5" t="n"/>
      <c r="F9" s="9" t="n"/>
      <c r="G9" s="5" t="n"/>
      <c r="H9" s="9" t="n"/>
      <c r="I9" s="5" t="n"/>
      <c r="J9" s="9" t="n"/>
      <c r="K9" s="5" t="n"/>
      <c r="L9" s="18" t="n"/>
    </row>
    <row r="10">
      <c r="A10" s="7" t="inlineStr">
        <is>
          <t>1.2</t>
        </is>
      </c>
      <c r="B10" s="16" t="inlineStr">
        <is>
          <t>تصحيح الأخطاء الحسابية (بالسالب للتخفيض)</t>
        </is>
      </c>
      <c r="C10" s="17" t="n"/>
      <c r="D10" s="9" t="n"/>
      <c r="E10" s="5" t="n"/>
      <c r="F10" s="9" t="n"/>
      <c r="G10" s="5" t="n"/>
      <c r="H10" s="9" t="n"/>
      <c r="I10" s="5" t="n"/>
      <c r="J10" s="9" t="n"/>
      <c r="K10" s="5" t="n"/>
      <c r="L10" s="18" t="n"/>
    </row>
    <row r="11">
      <c r="A11" s="7" t="inlineStr">
        <is>
          <t>1.3</t>
        </is>
      </c>
      <c r="B11" s="16" t="inlineStr">
        <is>
          <t>العطاء الأساسي بعد التصحيح</t>
        </is>
      </c>
      <c r="C11" s="17" t="n"/>
      <c r="D11" s="19">
        <f>IF(ISNUMBER(D9),D9+N(D10),"")</f>
        <v/>
      </c>
      <c r="E11" s="5" t="n"/>
      <c r="F11" s="19">
        <f>IF(ISNUMBER(F9),F9+N(F10),"")</f>
        <v/>
      </c>
      <c r="G11" s="5" t="n"/>
      <c r="H11" s="19">
        <f>IF(ISNUMBER(H9),H9+N(H10),"")</f>
        <v/>
      </c>
      <c r="I11" s="5" t="n"/>
      <c r="J11" s="19">
        <f>IF(ISNUMBER(J9),J9+N(J10),"")</f>
        <v/>
      </c>
      <c r="K11" s="5" t="n"/>
      <c r="L11" s="18" t="n"/>
    </row>
    <row r="12" ht="20" customHeight="1">
      <c r="A12" s="15" t="inlineStr">
        <is>
          <t>2. البدائل</t>
        </is>
      </c>
      <c r="B12" s="4" t="n"/>
      <c r="C12" s="4" t="n"/>
      <c r="D12" s="4" t="n"/>
      <c r="E12" s="4" t="n"/>
      <c r="F12" s="4" t="n"/>
      <c r="G12" s="4" t="n"/>
      <c r="H12" s="4" t="n"/>
      <c r="I12" s="4" t="n"/>
      <c r="J12" s="4" t="n"/>
      <c r="K12" s="4" t="n"/>
      <c r="L12" s="5" t="n"/>
    </row>
    <row r="13">
      <c r="A13" s="20" t="n"/>
      <c r="B13" s="20" t="inlineStr">
        <is>
          <t>البديل (صِفه)</t>
        </is>
      </c>
      <c r="C13" s="20" t="inlineStr">
        <is>
          <t>يُضاف؟</t>
        </is>
      </c>
      <c r="D13" s="20" t="inlineStr">
        <is>
          <t>السعر</t>
        </is>
      </c>
      <c r="E13" s="5" t="n"/>
      <c r="F13" s="20" t="inlineStr">
        <is>
          <t>السعر</t>
        </is>
      </c>
      <c r="G13" s="5" t="n"/>
      <c r="H13" s="20" t="inlineStr">
        <is>
          <t>السعر</t>
        </is>
      </c>
      <c r="I13" s="5" t="n"/>
      <c r="J13" s="20" t="inlineStr">
        <is>
          <t>السعر</t>
        </is>
      </c>
      <c r="K13" s="5" t="n"/>
      <c r="L13" s="20" t="n"/>
    </row>
    <row r="14">
      <c r="A14" s="7" t="inlineStr">
        <is>
          <t>2.1</t>
        </is>
      </c>
      <c r="B14" s="18" t="n"/>
      <c r="C14" s="7" t="inlineStr">
        <is>
          <t>لا</t>
        </is>
      </c>
      <c r="D14" s="9" t="n"/>
      <c r="E14" s="5" t="n"/>
      <c r="F14" s="9" t="n"/>
      <c r="G14" s="5" t="n"/>
      <c r="H14" s="9" t="n"/>
      <c r="I14" s="5" t="n"/>
      <c r="J14" s="9" t="n"/>
      <c r="K14" s="5" t="n"/>
      <c r="L14" s="18" t="n"/>
    </row>
    <row r="15">
      <c r="A15" s="7" t="inlineStr">
        <is>
          <t>2.2</t>
        </is>
      </c>
      <c r="B15" s="18" t="n"/>
      <c r="C15" s="7" t="inlineStr">
        <is>
          <t>لا</t>
        </is>
      </c>
      <c r="D15" s="9" t="n"/>
      <c r="E15" s="5" t="n"/>
      <c r="F15" s="9" t="n"/>
      <c r="G15" s="5" t="n"/>
      <c r="H15" s="9" t="n"/>
      <c r="I15" s="5" t="n"/>
      <c r="J15" s="9" t="n"/>
      <c r="K15" s="5" t="n"/>
      <c r="L15" s="18" t="n"/>
    </row>
    <row r="16">
      <c r="A16" s="7" t="inlineStr">
        <is>
          <t>2.3</t>
        </is>
      </c>
      <c r="B16" s="18" t="n"/>
      <c r="C16" s="7" t="inlineStr">
        <is>
          <t>لا</t>
        </is>
      </c>
      <c r="D16" s="9" t="n"/>
      <c r="E16" s="5" t="n"/>
      <c r="F16" s="9" t="n"/>
      <c r="G16" s="5" t="n"/>
      <c r="H16" s="9" t="n"/>
      <c r="I16" s="5" t="n"/>
      <c r="J16" s="9" t="n"/>
      <c r="K16" s="5" t="n"/>
      <c r="L16" s="18" t="n"/>
    </row>
    <row r="17">
      <c r="A17" s="7" t="inlineStr">
        <is>
          <t>2.4</t>
        </is>
      </c>
      <c r="B17" s="18" t="n"/>
      <c r="C17" s="7" t="inlineStr">
        <is>
          <t>لا</t>
        </is>
      </c>
      <c r="D17" s="9" t="n"/>
      <c r="E17" s="5" t="n"/>
      <c r="F17" s="9" t="n"/>
      <c r="G17" s="5" t="n"/>
      <c r="H17" s="9" t="n"/>
      <c r="I17" s="5" t="n"/>
      <c r="J17" s="9" t="n"/>
      <c r="K17" s="5" t="n"/>
      <c r="L17" s="18" t="n"/>
    </row>
    <row r="18">
      <c r="A18" s="7" t="inlineStr">
        <is>
          <t>2.5</t>
        </is>
      </c>
      <c r="B18" s="18" t="n"/>
      <c r="C18" s="7" t="inlineStr">
        <is>
          <t>لا</t>
        </is>
      </c>
      <c r="D18" s="9" t="n"/>
      <c r="E18" s="5" t="n"/>
      <c r="F18" s="9" t="n"/>
      <c r="G18" s="5" t="n"/>
      <c r="H18" s="9" t="n"/>
      <c r="I18" s="5" t="n"/>
      <c r="J18" s="9" t="n"/>
      <c r="K18" s="5" t="n"/>
      <c r="L18" s="18" t="n"/>
    </row>
    <row r="19">
      <c r="A19" s="7" t="inlineStr">
        <is>
          <t>2.6</t>
        </is>
      </c>
      <c r="B19" s="16" t="inlineStr">
        <is>
          <t>البدائل المختارة</t>
        </is>
      </c>
      <c r="C19" s="17" t="n"/>
      <c r="D19" s="19">
        <f>IF(ISNUMBER(D11),SUMIF($C$14:$C$18,"نعم",D14:D18),"")</f>
        <v/>
      </c>
      <c r="E19" s="5" t="n"/>
      <c r="F19" s="19">
        <f>IF(ISNUMBER(F11),SUMIF($C$14:$C$18,"نعم",F14:F18),"")</f>
        <v/>
      </c>
      <c r="G19" s="5" t="n"/>
      <c r="H19" s="19">
        <f>IF(ISNUMBER(H11),SUMIF($C$14:$C$18,"نعم",H14:H18),"")</f>
        <v/>
      </c>
      <c r="I19" s="5" t="n"/>
      <c r="J19" s="19">
        <f>IF(ISNUMBER(J11),SUMIF($C$14:$C$18,"نعم",J14:J18),"")</f>
        <v/>
      </c>
      <c r="K19" s="5" t="n"/>
      <c r="L19" s="18" t="n"/>
    </row>
    <row r="20">
      <c r="A20" s="7" t="inlineStr">
        <is>
          <t>2.7</t>
        </is>
      </c>
      <c r="B20" s="16" t="inlineStr">
        <is>
          <t>بدائل مختارة لم تُسعّر</t>
        </is>
      </c>
      <c r="C20" s="17" t="n"/>
      <c r="D20" s="21">
        <f>IF(ISNUMBER(D11),SUMPRODUCT(($C$14:$C$18="نعم")*(ISNUMBER(D14:D18)=FALSE)),"")</f>
        <v/>
      </c>
      <c r="E20" s="5" t="n"/>
      <c r="F20" s="21">
        <f>IF(ISNUMBER(F11),SUMPRODUCT(($C$14:$C$18="نعم")*(ISNUMBER(F14:F18)=FALSE)),"")</f>
        <v/>
      </c>
      <c r="G20" s="5" t="n"/>
      <c r="H20" s="21">
        <f>IF(ISNUMBER(H11),SUMPRODUCT(($C$14:$C$18="نعم")*(ISNUMBER(H14:H18)=FALSE)),"")</f>
        <v/>
      </c>
      <c r="I20" s="5" t="n"/>
      <c r="J20" s="21">
        <f>IF(ISNUMBER(J11),SUMPRODUCT(($C$14:$C$18="نعم")*(ISNUMBER(J14:J18)=FALSE)),"")</f>
        <v/>
      </c>
      <c r="K20" s="5" t="n"/>
      <c r="L20" s="18" t="n"/>
    </row>
    <row r="21" ht="20" customHeight="1">
      <c r="A21" s="15" t="inlineStr">
        <is>
          <t>3. المشمولات والاستثناءات</t>
        </is>
      </c>
      <c r="B21" s="4" t="n"/>
      <c r="C21" s="4" t="n"/>
      <c r="D21" s="4" t="n"/>
      <c r="E21" s="4" t="n"/>
      <c r="F21" s="4" t="n"/>
      <c r="G21" s="4" t="n"/>
      <c r="H21" s="4" t="n"/>
      <c r="I21" s="4" t="n"/>
      <c r="J21" s="4" t="n"/>
      <c r="K21" s="4" t="n"/>
      <c r="L21" s="5" t="n"/>
    </row>
    <row r="22">
      <c r="A22" s="20" t="n"/>
      <c r="B22" s="20" t="inlineStr">
        <is>
          <t>بند النطاق</t>
        </is>
      </c>
      <c r="C22" s="20" t="inlineStr">
        <is>
          <t>مطلوب؟</t>
        </is>
      </c>
      <c r="D22" s="20" t="inlineStr">
        <is>
          <t>مشمول؟</t>
        </is>
      </c>
      <c r="E22" s="20" t="inlineStr">
        <is>
          <t>المخصص</t>
        </is>
      </c>
      <c r="F22" s="20" t="inlineStr">
        <is>
          <t>مشمول؟</t>
        </is>
      </c>
      <c r="G22" s="20" t="inlineStr">
        <is>
          <t>المخصص</t>
        </is>
      </c>
      <c r="H22" s="20" t="inlineStr">
        <is>
          <t>مشمول؟</t>
        </is>
      </c>
      <c r="I22" s="20" t="inlineStr">
        <is>
          <t>المخصص</t>
        </is>
      </c>
      <c r="J22" s="20" t="inlineStr">
        <is>
          <t>مشمول؟</t>
        </is>
      </c>
      <c r="K22" s="20" t="inlineStr">
        <is>
          <t>المخصص</t>
        </is>
      </c>
      <c r="L22" s="20" t="n"/>
    </row>
    <row r="23">
      <c r="A23" s="7" t="inlineStr">
        <is>
          <t>3.1</t>
        </is>
      </c>
      <c r="B23" s="18" t="inlineStr">
        <is>
          <t>الاختبار والتشغيل التجريبي</t>
        </is>
      </c>
      <c r="C23" s="7" t="inlineStr">
        <is>
          <t>نعم</t>
        </is>
      </c>
      <c r="D23" s="7" t="n"/>
      <c r="E23" s="9" t="n"/>
      <c r="F23" s="7" t="n"/>
      <c r="G23" s="9" t="n"/>
      <c r="H23" s="7" t="n"/>
      <c r="I23" s="9" t="n"/>
      <c r="J23" s="7" t="n"/>
      <c r="K23" s="9" t="n"/>
      <c r="L23" s="18" t="n"/>
    </row>
    <row r="24">
      <c r="A24" s="7" t="inlineStr">
        <is>
          <t>3.2</t>
        </is>
      </c>
      <c r="B24" s="18" t="inlineStr">
        <is>
          <t>الرافعات ووسائل الوصول (السقالات، الروافع، رفع المواد)</t>
        </is>
      </c>
      <c r="C24" s="7" t="inlineStr">
        <is>
          <t>نعم</t>
        </is>
      </c>
      <c r="D24" s="7" t="n"/>
      <c r="E24" s="9" t="n"/>
      <c r="F24" s="7" t="n"/>
      <c r="G24" s="9" t="n"/>
      <c r="H24" s="7" t="n"/>
      <c r="I24" s="9" t="n"/>
      <c r="J24" s="7" t="n"/>
      <c r="K24" s="9" t="n"/>
      <c r="L24" s="18" t="n"/>
    </row>
    <row r="25">
      <c r="A25" s="7" t="inlineStr">
        <is>
          <t>3.3</t>
        </is>
      </c>
      <c r="B25" s="18" t="inlineStr">
        <is>
          <t>الأعمال المؤقتة</t>
        </is>
      </c>
      <c r="C25" s="7" t="inlineStr">
        <is>
          <t>نعم</t>
        </is>
      </c>
      <c r="D25" s="7" t="n"/>
      <c r="E25" s="9" t="n"/>
      <c r="F25" s="7" t="n"/>
      <c r="G25" s="9" t="n"/>
      <c r="H25" s="7" t="n"/>
      <c r="I25" s="9" t="n"/>
      <c r="J25" s="7" t="n"/>
      <c r="K25" s="9" t="n"/>
      <c r="L25" s="18" t="n"/>
    </row>
    <row r="26">
      <c r="A26" s="7" t="inlineStr">
        <is>
          <t>3.4</t>
        </is>
      </c>
      <c r="B26" s="18" t="inlineStr">
        <is>
          <t>المواد الاحتياطية المسلّمة للمالك</t>
        </is>
      </c>
      <c r="C26" s="7" t="inlineStr">
        <is>
          <t>نعم</t>
        </is>
      </c>
      <c r="D26" s="7" t="n"/>
      <c r="E26" s="9" t="n"/>
      <c r="F26" s="7" t="n"/>
      <c r="G26" s="9" t="n"/>
      <c r="H26" s="7" t="n"/>
      <c r="I26" s="9" t="n"/>
      <c r="J26" s="7" t="n"/>
      <c r="K26" s="9" t="n"/>
      <c r="L26" s="18" t="n"/>
    </row>
    <row r="27">
      <c r="A27" s="7" t="inlineStr">
        <is>
          <t>3.5</t>
        </is>
      </c>
      <c r="B27" s="18" t="inlineStr">
        <is>
          <t>الضمان (بالمدة المحددة في المواصفات)</t>
        </is>
      </c>
      <c r="C27" s="7" t="inlineStr">
        <is>
          <t>نعم</t>
        </is>
      </c>
      <c r="D27" s="7" t="n"/>
      <c r="E27" s="9" t="n"/>
      <c r="F27" s="7" t="n"/>
      <c r="G27" s="9" t="n"/>
      <c r="H27" s="7" t="n"/>
      <c r="I27" s="9" t="n"/>
      <c r="J27" s="7" t="n"/>
      <c r="K27" s="9" t="n"/>
      <c r="L27" s="18" t="n"/>
    </row>
    <row r="28">
      <c r="A28" s="7" t="inlineStr">
        <is>
          <t>3.6</t>
        </is>
      </c>
      <c r="B28" s="18" t="inlineStr">
        <is>
          <t>ضريبة القيمة المضافة (تُذكر منفصلةً، وتُقارن العطاءات قبل الضريبة)</t>
        </is>
      </c>
      <c r="C28" s="7" t="inlineStr">
        <is>
          <t>نعم</t>
        </is>
      </c>
      <c r="D28" s="7" t="n"/>
      <c r="E28" s="9" t="n"/>
      <c r="F28" s="7" t="n"/>
      <c r="G28" s="9" t="n"/>
      <c r="H28" s="7" t="n"/>
      <c r="I28" s="9" t="n"/>
      <c r="J28" s="7" t="n"/>
      <c r="K28" s="9" t="n"/>
      <c r="L28" s="18" t="n"/>
    </row>
    <row r="29">
      <c r="A29" s="7" t="inlineStr">
        <is>
          <t>3.7</t>
        </is>
      </c>
      <c r="B29" s="18" t="inlineStr">
        <is>
          <t>الضمانات البنكية والتأمين (ضمان حسن التنفيذ، ضمان الدفعة المقدمة، تأمين جميع أخطار المقاول)</t>
        </is>
      </c>
      <c r="C29" s="7" t="inlineStr">
        <is>
          <t>نعم</t>
        </is>
      </c>
      <c r="D29" s="7" t="n"/>
      <c r="E29" s="9" t="n"/>
      <c r="F29" s="7" t="n"/>
      <c r="G29" s="9" t="n"/>
      <c r="H29" s="7" t="n"/>
      <c r="I29" s="9" t="n"/>
      <c r="J29" s="7" t="n"/>
      <c r="K29" s="9" t="n"/>
      <c r="L29" s="18" t="n"/>
    </row>
    <row r="30">
      <c r="A30" s="7" t="inlineStr">
        <is>
          <t>3.8</t>
        </is>
      </c>
      <c r="B30" s="18" t="inlineStr">
        <is>
          <t>البرنامج الزمني (مطابق لبرنامج المناقصة)</t>
        </is>
      </c>
      <c r="C30" s="7" t="inlineStr">
        <is>
          <t>نعم</t>
        </is>
      </c>
      <c r="D30" s="7" t="n"/>
      <c r="E30" s="9" t="n"/>
      <c r="F30" s="7" t="n"/>
      <c r="G30" s="9" t="n"/>
      <c r="H30" s="7" t="n"/>
      <c r="I30" s="9" t="n"/>
      <c r="J30" s="7" t="n"/>
      <c r="K30" s="9" t="n"/>
      <c r="L30" s="18" t="n"/>
    </row>
    <row r="31">
      <c r="A31" s="7" t="inlineStr">
        <is>
          <t>3.9</t>
        </is>
      </c>
      <c r="B31" s="18" t="inlineStr">
        <is>
          <t>المخططات التنفيذية والعينات وطلبات اعتماد المواد</t>
        </is>
      </c>
      <c r="C31" s="7" t="inlineStr">
        <is>
          <t>نعم</t>
        </is>
      </c>
      <c r="D31" s="7" t="n"/>
      <c r="E31" s="9" t="n"/>
      <c r="F31" s="7" t="n"/>
      <c r="G31" s="9" t="n"/>
      <c r="H31" s="7" t="n"/>
      <c r="I31" s="9" t="n"/>
      <c r="J31" s="7" t="n"/>
      <c r="K31" s="9" t="n"/>
      <c r="L31" s="18" t="n"/>
    </row>
    <row r="32">
      <c r="A32" s="7" t="inlineStr">
        <is>
          <t>3.10</t>
        </is>
      </c>
      <c r="B32" s="18" t="inlineStr">
        <is>
          <t>موافقات الجهات الرسمية (الدفاع المدني، البلدية، شركات الخدمات)</t>
        </is>
      </c>
      <c r="C32" s="7" t="inlineStr">
        <is>
          <t>نعم</t>
        </is>
      </c>
      <c r="D32" s="7" t="n"/>
      <c r="E32" s="9" t="n"/>
      <c r="F32" s="7" t="n"/>
      <c r="G32" s="9" t="n"/>
      <c r="H32" s="7" t="n"/>
      <c r="I32" s="9" t="n"/>
      <c r="J32" s="7" t="n"/>
      <c r="K32" s="9" t="n"/>
      <c r="L32" s="18" t="n"/>
    </row>
    <row r="33">
      <c r="A33" s="7" t="inlineStr">
        <is>
          <t>3.11</t>
        </is>
      </c>
      <c r="B33" s="18" t="inlineStr">
        <is>
          <t>التجهيز والتعبئة ومرافق الموقع والعمال</t>
        </is>
      </c>
      <c r="C33" s="7" t="inlineStr">
        <is>
          <t>نعم</t>
        </is>
      </c>
      <c r="D33" s="7" t="n"/>
      <c r="E33" s="9" t="n"/>
      <c r="F33" s="7" t="n"/>
      <c r="G33" s="9" t="n"/>
      <c r="H33" s="7" t="n"/>
      <c r="I33" s="9" t="n"/>
      <c r="J33" s="7" t="n"/>
      <c r="K33" s="9" t="n"/>
      <c r="L33" s="18" t="n"/>
    </row>
    <row r="34">
      <c r="A34" s="7" t="inlineStr">
        <is>
          <t>3.12</t>
        </is>
      </c>
      <c r="B34" s="18" t="inlineStr">
        <is>
          <t>تنظيف الموقع وإزالة المخلفات</t>
        </is>
      </c>
      <c r="C34" s="7" t="inlineStr">
        <is>
          <t>نعم</t>
        </is>
      </c>
      <c r="D34" s="7" t="n"/>
      <c r="E34" s="9" t="n"/>
      <c r="F34" s="7" t="n"/>
      <c r="G34" s="9" t="n"/>
      <c r="H34" s="7" t="n"/>
      <c r="I34" s="9" t="n"/>
      <c r="J34" s="7" t="n"/>
      <c r="K34" s="9" t="n"/>
      <c r="L34" s="18" t="n"/>
    </row>
    <row r="35">
      <c r="A35" s="7" t="inlineStr">
        <is>
          <t>3.13</t>
        </is>
      </c>
      <c r="B35" s="18" t="inlineStr">
        <is>
          <t>بند آخر (اكتبه)</t>
        </is>
      </c>
      <c r="C35" s="7" t="inlineStr">
        <is>
          <t>نعم</t>
        </is>
      </c>
      <c r="D35" s="7" t="n"/>
      <c r="E35" s="9" t="n"/>
      <c r="F35" s="7" t="n"/>
      <c r="G35" s="9" t="n"/>
      <c r="H35" s="7" t="n"/>
      <c r="I35" s="9" t="n"/>
      <c r="J35" s="7" t="n"/>
      <c r="K35" s="9" t="n"/>
      <c r="L35" s="18" t="n"/>
    </row>
    <row r="36">
      <c r="A36" s="7" t="inlineStr">
        <is>
          <t>3.14</t>
        </is>
      </c>
      <c r="B36" s="18" t="inlineStr">
        <is>
          <t>بند آخر (اكتبه)</t>
        </is>
      </c>
      <c r="C36" s="7" t="inlineStr">
        <is>
          <t>نعم</t>
        </is>
      </c>
      <c r="D36" s="7" t="n"/>
      <c r="E36" s="9" t="n"/>
      <c r="F36" s="7" t="n"/>
      <c r="G36" s="9" t="n"/>
      <c r="H36" s="7" t="n"/>
      <c r="I36" s="9" t="n"/>
      <c r="J36" s="7" t="n"/>
      <c r="K36" s="9" t="n"/>
      <c r="L36" s="18" t="n"/>
    </row>
    <row r="37">
      <c r="A37" s="7" t="inlineStr">
        <is>
          <t>3.15</t>
        </is>
      </c>
      <c r="B37" s="16" t="inlineStr">
        <is>
          <t>بنود مطلوبة غير مؤكدة (لا أو غير واضح أو فارغة)</t>
        </is>
      </c>
      <c r="C37" s="17" t="n"/>
      <c r="D37" s="21">
        <f>IF(ISNUMBER(D11),SUMPRODUCT(($C$23:$C$36="نعم")*(D23:D36&lt;&gt;"نعم")),"")</f>
        <v/>
      </c>
      <c r="E37" s="5" t="n"/>
      <c r="F37" s="21">
        <f>IF(ISNUMBER(F11),SUMPRODUCT(($C$23:$C$36="نعم")*(F23:F36&lt;&gt;"نعم")),"")</f>
        <v/>
      </c>
      <c r="G37" s="5" t="n"/>
      <c r="H37" s="21">
        <f>IF(ISNUMBER(H11),SUMPRODUCT(($C$23:$C$36="نعم")*(H23:H36&lt;&gt;"نعم")),"")</f>
        <v/>
      </c>
      <c r="I37" s="5" t="n"/>
      <c r="J37" s="21">
        <f>IF(ISNUMBER(J11),SUMPRODUCT(($C$23:$C$36="نعم")*(J23:J36&lt;&gt;"نعم")),"")</f>
        <v/>
      </c>
      <c r="K37" s="5" t="n"/>
      <c r="L37" s="18" t="n"/>
    </row>
    <row r="38">
      <c r="A38" s="7" t="inlineStr">
        <is>
          <t>3.16</t>
        </is>
      </c>
      <c r="B38" s="16" t="inlineStr">
        <is>
          <t>مخصصات النطاق الناقص</t>
        </is>
      </c>
      <c r="C38" s="17" t="n"/>
      <c r="D38" s="19">
        <f>IF(ISNUMBER(D11),SUM(E23:E36),"")</f>
        <v/>
      </c>
      <c r="E38" s="5" t="n"/>
      <c r="F38" s="19">
        <f>IF(ISNUMBER(F11),SUM(G23:G36),"")</f>
        <v/>
      </c>
      <c r="G38" s="5" t="n"/>
      <c r="H38" s="19">
        <f>IF(ISNUMBER(H11),SUM(I23:I36),"")</f>
        <v/>
      </c>
      <c r="I38" s="5" t="n"/>
      <c r="J38" s="19">
        <f>IF(ISNUMBER(J11),SUM(K23:K36),"")</f>
        <v/>
      </c>
      <c r="K38" s="5" t="n"/>
      <c r="L38" s="18" t="n"/>
    </row>
    <row r="39" ht="20" customHeight="1">
      <c r="A39" s="15" t="inlineStr">
        <is>
          <t>4. الإجمالي بعد التسوية</t>
        </is>
      </c>
      <c r="B39" s="4" t="n"/>
      <c r="C39" s="4" t="n"/>
      <c r="D39" s="4" t="n"/>
      <c r="E39" s="4" t="n"/>
      <c r="F39" s="4" t="n"/>
      <c r="G39" s="4" t="n"/>
      <c r="H39" s="4" t="n"/>
      <c r="I39" s="4" t="n"/>
      <c r="J39" s="4" t="n"/>
      <c r="K39" s="4" t="n"/>
      <c r="L39" s="5" t="n"/>
    </row>
    <row r="40">
      <c r="A40" s="7" t="inlineStr">
        <is>
          <t>4.1</t>
        </is>
      </c>
      <c r="B40" s="16" t="inlineStr">
        <is>
          <t>العطاء الأساسي بعد التصحيح</t>
        </is>
      </c>
      <c r="C40" s="17" t="n"/>
      <c r="D40" s="22">
        <f>D11</f>
        <v/>
      </c>
      <c r="E40" s="5" t="n"/>
      <c r="F40" s="22">
        <f>F11</f>
        <v/>
      </c>
      <c r="G40" s="5" t="n"/>
      <c r="H40" s="22">
        <f>H11</f>
        <v/>
      </c>
      <c r="I40" s="5" t="n"/>
      <c r="J40" s="22">
        <f>J11</f>
        <v/>
      </c>
      <c r="K40" s="5" t="n"/>
      <c r="L40" s="18" t="n"/>
    </row>
    <row r="41">
      <c r="A41" s="7" t="inlineStr">
        <is>
          <t>4.2</t>
        </is>
      </c>
      <c r="B41" s="16" t="inlineStr">
        <is>
          <t>البدائل المختارة</t>
        </is>
      </c>
      <c r="C41" s="17" t="n"/>
      <c r="D41" s="22">
        <f>D19</f>
        <v/>
      </c>
      <c r="E41" s="5" t="n"/>
      <c r="F41" s="22">
        <f>F19</f>
        <v/>
      </c>
      <c r="G41" s="5" t="n"/>
      <c r="H41" s="22">
        <f>H19</f>
        <v/>
      </c>
      <c r="I41" s="5" t="n"/>
      <c r="J41" s="22">
        <f>J19</f>
        <v/>
      </c>
      <c r="K41" s="5" t="n"/>
      <c r="L41" s="18" t="n"/>
    </row>
    <row r="42">
      <c r="A42" s="7" t="inlineStr">
        <is>
          <t>4.3</t>
        </is>
      </c>
      <c r="B42" s="16" t="inlineStr">
        <is>
          <t>مخصصات النطاق الناقص</t>
        </is>
      </c>
      <c r="C42" s="17" t="n"/>
      <c r="D42" s="22">
        <f>D38</f>
        <v/>
      </c>
      <c r="E42" s="5" t="n"/>
      <c r="F42" s="22">
        <f>F38</f>
        <v/>
      </c>
      <c r="G42" s="5" t="n"/>
      <c r="H42" s="22">
        <f>H38</f>
        <v/>
      </c>
      <c r="I42" s="5" t="n"/>
      <c r="J42" s="22">
        <f>J38</f>
        <v/>
      </c>
      <c r="K42" s="5" t="n"/>
      <c r="L42" s="18" t="n"/>
    </row>
    <row r="43">
      <c r="A43" s="7" t="inlineStr">
        <is>
          <t>4.4</t>
        </is>
      </c>
      <c r="B43" s="16" t="inlineStr">
        <is>
          <t>الإجمالي بعد التسوية</t>
        </is>
      </c>
      <c r="C43" s="17" t="n"/>
      <c r="D43" s="19">
        <f>IF(ISNUMBER(D11),D11+N(D19)+N(D38),"")</f>
        <v/>
      </c>
      <c r="E43" s="5" t="n"/>
      <c r="F43" s="19">
        <f>IF(ISNUMBER(F11),F11+N(F19)+N(F38),"")</f>
        <v/>
      </c>
      <c r="G43" s="5" t="n"/>
      <c r="H43" s="19">
        <f>IF(ISNUMBER(H11),H11+N(H19)+N(H38),"")</f>
        <v/>
      </c>
      <c r="I43" s="5" t="n"/>
      <c r="J43" s="19">
        <f>IF(ISNUMBER(J11),J11+N(J19)+N(J38),"")</f>
        <v/>
      </c>
      <c r="K43" s="5" t="n"/>
      <c r="L43" s="18" t="n"/>
    </row>
    <row r="44">
      <c r="A44" s="7" t="inlineStr">
        <is>
          <t>4.5</t>
        </is>
      </c>
      <c r="B44" s="16" t="inlineStr">
        <is>
          <t>الفرق عن أقل إجمالي بعد التسوية</t>
        </is>
      </c>
      <c r="C44" s="17" t="n"/>
      <c r="D44" s="22">
        <f>IF(ISNUMBER(D43),D43-MIN($D$43:$K$43),"")</f>
        <v/>
      </c>
      <c r="E44" s="5" t="n"/>
      <c r="F44" s="22">
        <f>IF(ISNUMBER(F43),F43-MIN($D$43:$K$43),"")</f>
        <v/>
      </c>
      <c r="G44" s="5" t="n"/>
      <c r="H44" s="22">
        <f>IF(ISNUMBER(H43),H43-MIN($D$43:$K$43),"")</f>
        <v/>
      </c>
      <c r="I44" s="5" t="n"/>
      <c r="J44" s="22">
        <f>IF(ISNUMBER(J43),J43-MIN($D$43:$K$43),"")</f>
        <v/>
      </c>
      <c r="K44" s="5" t="n"/>
      <c r="L44" s="18" t="n"/>
    </row>
    <row r="45">
      <c r="A45" s="7" t="inlineStr">
        <is>
          <t>4.6</t>
        </is>
      </c>
      <c r="B45" s="16" t="inlineStr">
        <is>
          <t>الفرق عن الأقل (%)</t>
        </is>
      </c>
      <c r="C45" s="17" t="n"/>
      <c r="D45" s="23">
        <f>IFERROR(IF(ISNUMBER(D43),D43/MIN($D$43:$K$43)-1,""),"")</f>
        <v/>
      </c>
      <c r="E45" s="5" t="n"/>
      <c r="F45" s="23">
        <f>IFERROR(IF(ISNUMBER(F43),F43/MIN($D$43:$K$43)-1,""),"")</f>
        <v/>
      </c>
      <c r="G45" s="5" t="n"/>
      <c r="H45" s="23">
        <f>IFERROR(IF(ISNUMBER(H43),H43/MIN($D$43:$K$43)-1,""),"")</f>
        <v/>
      </c>
      <c r="I45" s="5" t="n"/>
      <c r="J45" s="23">
        <f>IFERROR(IF(ISNUMBER(J43),J43/MIN($D$43:$K$43)-1,""),"")</f>
        <v/>
      </c>
      <c r="K45" s="5" t="n"/>
      <c r="L45" s="18" t="n"/>
    </row>
    <row r="46">
      <c r="A46" s="7" t="inlineStr">
        <is>
          <t>4.7</t>
        </is>
      </c>
      <c r="B46" s="16" t="inlineStr">
        <is>
          <t>الفرق عن الميزانية</t>
        </is>
      </c>
      <c r="C46" s="17" t="n"/>
      <c r="D46" s="22">
        <f>IF(AND(ISNUMBER(D43),ISNUMBER($J$4)),D43-$J$4,"")</f>
        <v/>
      </c>
      <c r="E46" s="5" t="n"/>
      <c r="F46" s="22">
        <f>IF(AND(ISNUMBER(F43),ISNUMBER($J$4)),F43-$J$4,"")</f>
        <v/>
      </c>
      <c r="G46" s="5" t="n"/>
      <c r="H46" s="22">
        <f>IF(AND(ISNUMBER(H43),ISNUMBER($J$4)),H43-$J$4,"")</f>
        <v/>
      </c>
      <c r="I46" s="5" t="n"/>
      <c r="J46" s="22">
        <f>IF(AND(ISNUMBER(J43),ISNUMBER($J$4)),J43-$J$4,"")</f>
        <v/>
      </c>
      <c r="K46" s="5" t="n"/>
      <c r="L46" s="18" t="n"/>
    </row>
    <row r="47">
      <c r="A47" s="7" t="inlineStr">
        <is>
          <t>4.8</t>
        </is>
      </c>
      <c r="B47" s="16" t="inlineStr">
        <is>
          <t>الترتيب (L1 هو الأقل بعد التسوية)</t>
        </is>
      </c>
      <c r="C47" s="17" t="n"/>
      <c r="D47" s="24">
        <f>IF(ISNUMBER(D43),"L"&amp;RANK(D43,$D$43:$K$43,1),"")</f>
        <v/>
      </c>
      <c r="E47" s="5" t="n"/>
      <c r="F47" s="24">
        <f>IF(ISNUMBER(F43),"L"&amp;RANK(F43,$D$43:$K$43,1),"")</f>
        <v/>
      </c>
      <c r="G47" s="5" t="n"/>
      <c r="H47" s="24">
        <f>IF(ISNUMBER(H43),"L"&amp;RANK(H43,$D$43:$K$43,1),"")</f>
        <v/>
      </c>
      <c r="I47" s="5" t="n"/>
      <c r="J47" s="24">
        <f>IF(ISNUMBER(J43),"L"&amp;RANK(J43,$D$43:$K$43,1),"")</f>
        <v/>
      </c>
      <c r="K47" s="5" t="n"/>
      <c r="L47" s="18" t="n"/>
    </row>
    <row r="48" ht="20" customHeight="1">
      <c r="A48" s="15" t="inlineStr">
        <is>
          <t>5. الملاحظات والقرار</t>
        </is>
      </c>
      <c r="B48" s="4" t="n"/>
      <c r="C48" s="4" t="n"/>
      <c r="D48" s="4" t="n"/>
      <c r="E48" s="4" t="n"/>
      <c r="F48" s="4" t="n"/>
      <c r="G48" s="4" t="n"/>
      <c r="H48" s="4" t="n"/>
      <c r="I48" s="4" t="n"/>
      <c r="J48" s="4" t="n"/>
      <c r="K48" s="4" t="n"/>
      <c r="L48" s="5" t="n"/>
    </row>
    <row r="49" ht="20" customHeight="1">
      <c r="A49" s="25" t="inlineStr">
        <is>
          <t>ملاحظات عن كل مقدم عطاء (الاستيضاحات، التحفظات، المخاطر)</t>
        </is>
      </c>
      <c r="B49" s="26" t="n"/>
      <c r="C49" s="27" t="n"/>
      <c r="D49" s="28" t="n"/>
      <c r="E49" s="27" t="n"/>
      <c r="F49" s="28" t="n"/>
      <c r="G49" s="27" t="n"/>
      <c r="H49" s="28" t="n"/>
      <c r="I49" s="27" t="n"/>
      <c r="J49" s="28" t="n"/>
      <c r="K49" s="27" t="n"/>
    </row>
    <row r="50" ht="20" customHeight="1">
      <c r="A50" s="29" t="n"/>
      <c r="C50" s="30" t="n"/>
      <c r="D50" s="29" t="n"/>
      <c r="E50" s="30" t="n"/>
      <c r="F50" s="29" t="n"/>
      <c r="G50" s="30" t="n"/>
      <c r="H50" s="29" t="n"/>
      <c r="I50" s="30" t="n"/>
      <c r="J50" s="29" t="n"/>
      <c r="K50" s="30" t="n"/>
    </row>
    <row r="51" ht="20" customHeight="1">
      <c r="A51" s="31" t="n"/>
      <c r="B51" s="32" t="n"/>
      <c r="C51" s="33" t="n"/>
      <c r="D51" s="31" t="n"/>
      <c r="E51" s="33" t="n"/>
      <c r="F51" s="31" t="n"/>
      <c r="G51" s="33" t="n"/>
      <c r="H51" s="31" t="n"/>
      <c r="I51" s="33" t="n"/>
      <c r="J51" s="31" t="n"/>
      <c r="K51" s="33" t="n"/>
    </row>
    <row r="52"/>
    <row r="53" ht="24" customHeight="1">
      <c r="A53" s="34" t="inlineStr">
        <is>
          <t>الأقل بعد التسوية (L1)</t>
        </is>
      </c>
      <c r="B53" s="4" t="n"/>
      <c r="C53" s="5" t="n"/>
      <c r="D53" s="24">
        <f>IF(COUNT($D$43:$K$43)=0,"",INDEX($D$7:$K$7,MATCH(MIN($D$43:$K$43),$D$43:$K$43,0)))</f>
        <v/>
      </c>
      <c r="E53" s="4" t="n"/>
      <c r="F53" s="4" t="n"/>
      <c r="G53" s="5" t="n"/>
      <c r="H53" s="35" t="inlineStr">
        <is>
          <t>رقم للمقارنة وليس سعر العقد. احسم البنود غير الواضحة قبل الترسية.</t>
        </is>
      </c>
    </row>
    <row r="54"/>
    <row r="55" ht="20" customHeight="1">
      <c r="A55" s="36" t="inlineStr">
        <is>
          <t>التوصية</t>
        </is>
      </c>
      <c r="B55" s="26" t="n"/>
      <c r="C55" s="27" t="n"/>
      <c r="D55" s="28" t="n"/>
      <c r="E55" s="26" t="n"/>
      <c r="F55" s="26" t="n"/>
      <c r="G55" s="26" t="n"/>
      <c r="H55" s="26" t="n"/>
      <c r="I55" s="26" t="n"/>
      <c r="J55" s="26" t="n"/>
      <c r="K55" s="26" t="n"/>
      <c r="L55" s="27" t="n"/>
    </row>
    <row r="56" ht="20" customHeight="1">
      <c r="A56" s="29" t="n"/>
      <c r="C56" s="30" t="n"/>
      <c r="D56" s="29" t="n"/>
      <c r="L56" s="30" t="n"/>
    </row>
    <row r="57" ht="20" customHeight="1">
      <c r="A57" s="31" t="n"/>
      <c r="B57" s="32" t="n"/>
      <c r="C57" s="33" t="n"/>
      <c r="D57" s="31" t="n"/>
      <c r="E57" s="32" t="n"/>
      <c r="F57" s="32" t="n"/>
      <c r="G57" s="32" t="n"/>
      <c r="H57" s="32" t="n"/>
      <c r="I57" s="32" t="n"/>
      <c r="J57" s="32" t="n"/>
      <c r="K57" s="32" t="n"/>
      <c r="L57" s="33" t="n"/>
    </row>
    <row r="58"/>
    <row r="59">
      <c r="A59" s="14" t="inlineStr">
        <is>
          <t>الاعتماد</t>
        </is>
      </c>
      <c r="B59" s="4" t="n"/>
      <c r="C59" s="5" t="n"/>
      <c r="D59" s="14" t="inlineStr">
        <is>
          <t>الاسم</t>
        </is>
      </c>
      <c r="E59" s="4" t="n"/>
      <c r="F59" s="5" t="n"/>
      <c r="G59" s="14" t="inlineStr">
        <is>
          <t>المسمى الوظيفي</t>
        </is>
      </c>
      <c r="H59" s="5" t="n"/>
      <c r="I59" s="14" t="inlineStr">
        <is>
          <t>التوقيع</t>
        </is>
      </c>
      <c r="J59" s="5" t="n"/>
      <c r="K59" s="14" t="inlineStr">
        <is>
          <t>التاريخ</t>
        </is>
      </c>
      <c r="L59" s="5" t="n"/>
    </row>
    <row r="60" ht="26" customHeight="1">
      <c r="A60" s="34" t="inlineStr">
        <is>
          <t>أعدّه</t>
        </is>
      </c>
      <c r="B60" s="4" t="n"/>
      <c r="C60" s="5" t="n"/>
      <c r="D60" s="3" t="n"/>
      <c r="E60" s="4" t="n"/>
      <c r="F60" s="5" t="n"/>
      <c r="G60" s="3" t="n"/>
      <c r="H60" s="5" t="n"/>
      <c r="I60" s="3" t="n"/>
      <c r="J60" s="5" t="n"/>
      <c r="K60" s="6" t="n"/>
      <c r="L60" s="5" t="n"/>
    </row>
    <row r="61" ht="26" customHeight="1">
      <c r="A61" s="34" t="inlineStr">
        <is>
          <t>راجعه</t>
        </is>
      </c>
      <c r="B61" s="4" t="n"/>
      <c r="C61" s="5" t="n"/>
      <c r="D61" s="3" t="n"/>
      <c r="E61" s="4" t="n"/>
      <c r="F61" s="5" t="n"/>
      <c r="G61" s="3" t="n"/>
      <c r="H61" s="5" t="n"/>
      <c r="I61" s="3" t="n"/>
      <c r="J61" s="5" t="n"/>
      <c r="K61" s="6" t="n"/>
      <c r="L61" s="5" t="n"/>
    </row>
    <row r="62" ht="26" customHeight="1">
      <c r="A62" s="34" t="inlineStr">
        <is>
          <t>اعتمده</t>
        </is>
      </c>
      <c r="B62" s="4" t="n"/>
      <c r="C62" s="5" t="n"/>
      <c r="D62" s="3" t="n"/>
      <c r="E62" s="4" t="n"/>
      <c r="F62" s="5" t="n"/>
      <c r="G62" s="3" t="n"/>
      <c r="H62" s="5" t="n"/>
      <c r="I62" s="3" t="n"/>
      <c r="J62" s="5" t="n"/>
      <c r="K62" s="6" t="n"/>
      <c r="L62" s="5" t="n"/>
    </row>
    <row r="63"/>
    <row r="64">
      <c r="A64" s="37" t="inlineStr">
        <is>
          <t>قالب مجاني من PROCAI (procai.world).</t>
        </is>
      </c>
    </row>
  </sheetData>
  <mergeCells count="135">
    <mergeCell ref="D20:E20"/>
    <mergeCell ref="F16:G16"/>
    <mergeCell ref="H10:I10"/>
    <mergeCell ref="J10:K10"/>
    <mergeCell ref="J19:K19"/>
    <mergeCell ref="A21:L21"/>
    <mergeCell ref="H9:I9"/>
    <mergeCell ref="D45:E45"/>
    <mergeCell ref="J9:K9"/>
    <mergeCell ref="F15:G15"/>
    <mergeCell ref="D13:E13"/>
    <mergeCell ref="J45:K45"/>
    <mergeCell ref="J4:K4"/>
    <mergeCell ref="D7:E7"/>
    <mergeCell ref="H45:I45"/>
    <mergeCell ref="H37:I37"/>
    <mergeCell ref="F13:G13"/>
    <mergeCell ref="H13:I13"/>
    <mergeCell ref="F43:G43"/>
    <mergeCell ref="H15:I15"/>
    <mergeCell ref="G59:H59"/>
    <mergeCell ref="D10:E10"/>
    <mergeCell ref="F10:G10"/>
    <mergeCell ref="D19:E19"/>
    <mergeCell ref="F19:G19"/>
    <mergeCell ref="H41:I41"/>
    <mergeCell ref="G61:H61"/>
    <mergeCell ref="I61:J61"/>
    <mergeCell ref="A12:L12"/>
    <mergeCell ref="D11:E11"/>
    <mergeCell ref="F5:G5"/>
    <mergeCell ref="F20:G20"/>
    <mergeCell ref="F18:G18"/>
    <mergeCell ref="F45:G45"/>
    <mergeCell ref="F42:G42"/>
    <mergeCell ref="G62:H62"/>
    <mergeCell ref="F17:G17"/>
    <mergeCell ref="H17:I17"/>
    <mergeCell ref="H11:I11"/>
    <mergeCell ref="D47:E47"/>
    <mergeCell ref="D55:L57"/>
    <mergeCell ref="J11:K11"/>
    <mergeCell ref="J20:K20"/>
    <mergeCell ref="F47:G47"/>
    <mergeCell ref="H49:I51"/>
    <mergeCell ref="D37:E37"/>
    <mergeCell ref="F46:G46"/>
    <mergeCell ref="H19:I19"/>
    <mergeCell ref="D60:F60"/>
    <mergeCell ref="D9:E9"/>
    <mergeCell ref="F9:G9"/>
    <mergeCell ref="H3:I3"/>
    <mergeCell ref="J3:K3"/>
    <mergeCell ref="A60:C60"/>
    <mergeCell ref="D15:E15"/>
    <mergeCell ref="J46:K46"/>
    <mergeCell ref="A49:C51"/>
    <mergeCell ref="D53:G53"/>
    <mergeCell ref="D38:E38"/>
    <mergeCell ref="H5:I5"/>
    <mergeCell ref="I59:J59"/>
    <mergeCell ref="F44:G44"/>
    <mergeCell ref="H14:I14"/>
    <mergeCell ref="G60:H60"/>
    <mergeCell ref="I60:J60"/>
    <mergeCell ref="H38:I38"/>
    <mergeCell ref="J38:K38"/>
    <mergeCell ref="H43:I43"/>
    <mergeCell ref="H40:I40"/>
    <mergeCell ref="A55:C57"/>
    <mergeCell ref="F7:G7"/>
    <mergeCell ref="J40:K40"/>
    <mergeCell ref="D49:E51"/>
    <mergeCell ref="K60:L60"/>
    <mergeCell ref="A62:C62"/>
    <mergeCell ref="J49:K51"/>
    <mergeCell ref="D17:E17"/>
    <mergeCell ref="H2:I2"/>
    <mergeCell ref="H16:I16"/>
    <mergeCell ref="C2:G2"/>
    <mergeCell ref="J16:K16"/>
    <mergeCell ref="I62:J62"/>
    <mergeCell ref="D59:F59"/>
    <mergeCell ref="A59:C59"/>
    <mergeCell ref="J2:K2"/>
    <mergeCell ref="H42:I42"/>
    <mergeCell ref="A61:C61"/>
    <mergeCell ref="D5:E5"/>
    <mergeCell ref="J42:K42"/>
    <mergeCell ref="D14:E14"/>
    <mergeCell ref="F14:G14"/>
    <mergeCell ref="F11:G11"/>
    <mergeCell ref="J44:K44"/>
    <mergeCell ref="H53:L53"/>
    <mergeCell ref="H20:I20"/>
    <mergeCell ref="J5:K5"/>
    <mergeCell ref="J14:K14"/>
    <mergeCell ref="D61:F61"/>
    <mergeCell ref="J37:K37"/>
    <mergeCell ref="D46:E46"/>
    <mergeCell ref="H4:I4"/>
    <mergeCell ref="D40:E40"/>
    <mergeCell ref="C3:G3"/>
    <mergeCell ref="J13:K13"/>
    <mergeCell ref="F40:G40"/>
    <mergeCell ref="H44:I44"/>
    <mergeCell ref="H46:I46"/>
    <mergeCell ref="J15:K15"/>
    <mergeCell ref="D62:F62"/>
    <mergeCell ref="A8:L8"/>
    <mergeCell ref="A53:C53"/>
    <mergeCell ref="D41:E41"/>
    <mergeCell ref="F41:G41"/>
    <mergeCell ref="D16:E16"/>
    <mergeCell ref="K59:L59"/>
    <mergeCell ref="F38:G38"/>
    <mergeCell ref="H7:I7"/>
    <mergeCell ref="D43:E43"/>
    <mergeCell ref="J7:K7"/>
    <mergeCell ref="J41:K41"/>
    <mergeCell ref="D18:E18"/>
    <mergeCell ref="H47:I47"/>
    <mergeCell ref="K61:L61"/>
    <mergeCell ref="A39:L39"/>
    <mergeCell ref="J47:K47"/>
    <mergeCell ref="A48:L48"/>
    <mergeCell ref="F37:G37"/>
    <mergeCell ref="J43:K43"/>
    <mergeCell ref="D42:E42"/>
    <mergeCell ref="H18:I18"/>
    <mergeCell ref="J18:K18"/>
    <mergeCell ref="F49:G51"/>
    <mergeCell ref="K62:L62"/>
    <mergeCell ref="D44:E44"/>
    <mergeCell ref="J17:K17"/>
  </mergeCells>
  <conditionalFormatting sqref="D14:D18">
    <cfRule type="expression" priority="1" dxfId="0">
      <formula>AND(ISNUMBER(D$11),$C14="نعم",ISNUMBER(D14)=FALSE)</formula>
    </cfRule>
  </conditionalFormatting>
  <conditionalFormatting sqref="D20">
    <cfRule type="expression" priority="2" dxfId="0">
      <formula>AND(ISNUMBER(D20),D20&gt;0)</formula>
    </cfRule>
  </conditionalFormatting>
  <conditionalFormatting sqref="F14:F18">
    <cfRule type="expression" priority="3" dxfId="0">
      <formula>AND(ISNUMBER(F$11),$C14="نعم",ISNUMBER(F14)=FALSE)</formula>
    </cfRule>
  </conditionalFormatting>
  <conditionalFormatting sqref="F20">
    <cfRule type="expression" priority="4" dxfId="0">
      <formula>AND(ISNUMBER(F20),F20&gt;0)</formula>
    </cfRule>
  </conditionalFormatting>
  <conditionalFormatting sqref="H14:H18">
    <cfRule type="expression" priority="5" dxfId="0">
      <formula>AND(ISNUMBER(H$11),$C14="نعم",ISNUMBER(H14)=FALSE)</formula>
    </cfRule>
  </conditionalFormatting>
  <conditionalFormatting sqref="H20">
    <cfRule type="expression" priority="6" dxfId="0">
      <formula>AND(ISNUMBER(H20),H20&gt;0)</formula>
    </cfRule>
  </conditionalFormatting>
  <conditionalFormatting sqref="J14:J18">
    <cfRule type="expression" priority="7" dxfId="0">
      <formula>AND(ISNUMBER(J$11),$C14="نعم",ISNUMBER(J14)=FALSE)</formula>
    </cfRule>
  </conditionalFormatting>
  <conditionalFormatting sqref="J20">
    <cfRule type="expression" priority="8" dxfId="0">
      <formula>AND(ISNUMBER(J20),J20&gt;0)</formula>
    </cfRule>
  </conditionalFormatting>
  <conditionalFormatting sqref="D23:D36">
    <cfRule type="expression" priority="9" dxfId="1">
      <formula>D23="لا"</formula>
    </cfRule>
    <cfRule type="expression" priority="10" dxfId="0">
      <formula>D23="غير واضح"</formula>
    </cfRule>
    <cfRule type="expression" priority="11" dxfId="2">
      <formula>D23="نعم"</formula>
    </cfRule>
    <cfRule type="expression" priority="12" dxfId="0">
      <formula>AND(ISNUMBER(D$11),$C23="نعم",D23="")</formula>
    </cfRule>
  </conditionalFormatting>
  <conditionalFormatting sqref="E23:E36">
    <cfRule type="expression" priority="13" dxfId="0">
      <formula>AND(ISNUMBER(D$11),$C23="نعم",OR(D23="لا",D23="غير واضح"),E23="")</formula>
    </cfRule>
  </conditionalFormatting>
  <conditionalFormatting sqref="D37">
    <cfRule type="expression" priority="14" dxfId="0">
      <formula>AND(ISNUMBER(D37),D37&gt;0)</formula>
    </cfRule>
  </conditionalFormatting>
  <conditionalFormatting sqref="F23:F36">
    <cfRule type="expression" priority="15" dxfId="1">
      <formula>F23="لا"</formula>
    </cfRule>
    <cfRule type="expression" priority="16" dxfId="0">
      <formula>F23="غير واضح"</formula>
    </cfRule>
    <cfRule type="expression" priority="17" dxfId="2">
      <formula>F23="نعم"</formula>
    </cfRule>
    <cfRule type="expression" priority="18" dxfId="0">
      <formula>AND(ISNUMBER(F$11),$C23="نعم",F23="")</formula>
    </cfRule>
  </conditionalFormatting>
  <conditionalFormatting sqref="G23:G36">
    <cfRule type="expression" priority="19" dxfId="0">
      <formula>AND(ISNUMBER(F$11),$C23="نعم",OR(F23="لا",F23="غير واضح"),G23="")</formula>
    </cfRule>
  </conditionalFormatting>
  <conditionalFormatting sqref="F37">
    <cfRule type="expression" priority="20" dxfId="0">
      <formula>AND(ISNUMBER(F37),F37&gt;0)</formula>
    </cfRule>
  </conditionalFormatting>
  <conditionalFormatting sqref="H23:H36">
    <cfRule type="expression" priority="21" dxfId="1">
      <formula>H23="لا"</formula>
    </cfRule>
    <cfRule type="expression" priority="22" dxfId="0">
      <formula>H23="غير واضح"</formula>
    </cfRule>
    <cfRule type="expression" priority="23" dxfId="2">
      <formula>H23="نعم"</formula>
    </cfRule>
    <cfRule type="expression" priority="24" dxfId="0">
      <formula>AND(ISNUMBER(H$11),$C23="نعم",H23="")</formula>
    </cfRule>
  </conditionalFormatting>
  <conditionalFormatting sqref="I23:I36">
    <cfRule type="expression" priority="25" dxfId="0">
      <formula>AND(ISNUMBER(H$11),$C23="نعم",OR(H23="لا",H23="غير واضح"),I23="")</formula>
    </cfRule>
  </conditionalFormatting>
  <conditionalFormatting sqref="H37">
    <cfRule type="expression" priority="26" dxfId="0">
      <formula>AND(ISNUMBER(H37),H37&gt;0)</formula>
    </cfRule>
  </conditionalFormatting>
  <conditionalFormatting sqref="J23:J36">
    <cfRule type="expression" priority="27" dxfId="1">
      <formula>J23="لا"</formula>
    </cfRule>
    <cfRule type="expression" priority="28" dxfId="0">
      <formula>J23="غير واضح"</formula>
    </cfRule>
    <cfRule type="expression" priority="29" dxfId="2">
      <formula>J23="نعم"</formula>
    </cfRule>
    <cfRule type="expression" priority="30" dxfId="0">
      <formula>AND(ISNUMBER(J$11),$C23="نعم",J23="")</formula>
    </cfRule>
  </conditionalFormatting>
  <conditionalFormatting sqref="K23:K36">
    <cfRule type="expression" priority="31" dxfId="0">
      <formula>AND(ISNUMBER(J$11),$C23="نعم",OR(J23="لا",J23="غير واضح"),K23="")</formula>
    </cfRule>
  </conditionalFormatting>
  <conditionalFormatting sqref="J37">
    <cfRule type="expression" priority="32" dxfId="0">
      <formula>AND(ISNUMBER(J37),J37&gt;0)</formula>
    </cfRule>
  </conditionalFormatting>
  <conditionalFormatting sqref="D43">
    <cfRule type="expression" priority="33" dxfId="2">
      <formula>AND(ISNUMBER(D43),D43=MIN($D$43:$K$43))</formula>
    </cfRule>
  </conditionalFormatting>
  <conditionalFormatting sqref="D47">
    <cfRule type="expression" priority="34" dxfId="2">
      <formula>D47="L1"</formula>
    </cfRule>
  </conditionalFormatting>
  <conditionalFormatting sqref="D46">
    <cfRule type="expression" priority="35" dxfId="0">
      <formula>AND(ISNUMBER(D46),D46&gt;0)</formula>
    </cfRule>
  </conditionalFormatting>
  <conditionalFormatting sqref="F43">
    <cfRule type="expression" priority="36" dxfId="2">
      <formula>AND(ISNUMBER(F43),F43=MIN($D$43:$K$43))</formula>
    </cfRule>
  </conditionalFormatting>
  <conditionalFormatting sqref="F47">
    <cfRule type="expression" priority="37" dxfId="2">
      <formula>F47="L1"</formula>
    </cfRule>
  </conditionalFormatting>
  <conditionalFormatting sqref="F46">
    <cfRule type="expression" priority="38" dxfId="0">
      <formula>AND(ISNUMBER(F46),F46&gt;0)</formula>
    </cfRule>
  </conditionalFormatting>
  <conditionalFormatting sqref="H43">
    <cfRule type="expression" priority="39" dxfId="2">
      <formula>AND(ISNUMBER(H43),H43=MIN($D$43:$K$43))</formula>
    </cfRule>
  </conditionalFormatting>
  <conditionalFormatting sqref="H47">
    <cfRule type="expression" priority="40" dxfId="2">
      <formula>H47="L1"</formula>
    </cfRule>
  </conditionalFormatting>
  <conditionalFormatting sqref="H46">
    <cfRule type="expression" priority="41" dxfId="0">
      <formula>AND(ISNUMBER(H46),H46&gt;0)</formula>
    </cfRule>
  </conditionalFormatting>
  <conditionalFormatting sqref="J43">
    <cfRule type="expression" priority="42" dxfId="2">
      <formula>AND(ISNUMBER(J43),J43=MIN($D$43:$K$43))</formula>
    </cfRule>
  </conditionalFormatting>
  <conditionalFormatting sqref="J47">
    <cfRule type="expression" priority="43" dxfId="2">
      <formula>J47="L1"</formula>
    </cfRule>
  </conditionalFormatting>
  <conditionalFormatting sqref="J46">
    <cfRule type="expression" priority="44" dxfId="0">
      <formula>AND(ISNUMBER(J46),J46&gt;0)</formula>
    </cfRule>
  </conditionalFormatting>
  <dataValidations count="3">
    <dataValidation sqref="C14:C18" showDropDown="0" showInputMessage="0" showErrorMessage="1" allowBlank="1" error="اختر نعم أو لا من القائمة." type="list">
      <formula1>"نعم,لا"</formula1>
    </dataValidation>
    <dataValidation sqref="C23:C36" showDropDown="0" showInputMessage="0" showErrorMessage="1" allowBlank="1" error="اختر نعم أو لا من القائمة." type="list">
      <formula1>"نعم,لا"</formula1>
    </dataValidation>
    <dataValidation sqref="D23:D36 F23:F36 H23:H36 J23:J36" showDropDown="0" showInputMessage="0" showErrorMessage="1" allowBlank="1" error="اختر نعم أو لا أو غير واضح من القائمة." type="list">
      <formula1>"نعم,لا,غير واضح"</formula1>
    </dataValidation>
  </dataValidations>
  <pageMargins left="0.4" right="0.4" top="0.5" bottom="0.5" header="0.5" footer="0.5"/>
  <pageSetup orientation="landscape" paperSize="9"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A18"/>
  <sheetViews>
    <sheetView showGridLines="0" rightToLeft="1" workbookViewId="0">
      <selection activeCell="A1" sqref="A1"/>
    </sheetView>
  </sheetViews>
  <sheetFormatPr baseColWidth="8" defaultRowHeight="15"/>
  <cols>
    <col width="110" customWidth="1" min="1" max="1"/>
  </cols>
  <sheetData>
    <row r="1" ht="26" customHeight="1">
      <c r="A1" s="1" t="inlineStr">
        <is>
          <t>طريقة استخدام نموذج تفريغ العطاءات</t>
        </is>
      </c>
    </row>
    <row r="2"/>
    <row r="3" ht="19" customHeight="1">
      <c r="A3" s="38" t="inlineStr">
        <is>
          <t>1. اكتب اسم المشروع وحزمة أعمال الباطن ورقم المناقصة والتاريخ والعملة والميزانية التقديرية للحزمة قبل الضريبة.</t>
        </is>
      </c>
    </row>
    <row r="4" ht="19" customHeight="1">
      <c r="A4" s="38" t="inlineStr">
        <is>
          <t>2. اكتب اسم شركة كل مقدم عطاء مكان «مقدم العطاء 1» إلى «مقدم العطاء 4».</t>
        </is>
      </c>
    </row>
    <row r="5" ht="19" customHeight="1">
      <c r="A5" s="38" t="inlineStr">
        <is>
          <t>3. العطاء الأساسي: أدخل كل عطاء كما قُدّم قبل ضريبة القيمة المضافة. راجع الحساب وأدخل أي تصحيح في الصف التالي، بالسالب إذا كان يخفض القيمة.</t>
        </is>
      </c>
    </row>
    <row r="6" ht="19" customHeight="1">
      <c r="A6" s="38" t="inlineStr">
        <is>
          <t>4. البدائل: صِف كل بديل وأدخل سعر كل مقدم عطاء، ثم اختر «نعم» في خانة «يُضاف؟» للبدائل التي تنوي قبولها. الاختيار نفسه يسري على كل مقدمي العطاءات.</t>
        </is>
      </c>
    </row>
    <row r="7" ht="34" customHeight="1">
      <c r="A7" s="38" t="inlineStr">
        <is>
          <t>5. المشمولات والاستثناءات: اقرأ كل عطاء وتحفظاته، ثم اختر نعم أو لا أو غير واضح لكل بند من النطاق. اختر «لا» في خانة «مطلوب؟» للنطاق الذي يغطيه طرف آخر.</t>
        </is>
      </c>
    </row>
    <row r="8" ht="34" customHeight="1">
      <c r="A8" s="38" t="inlineStr">
        <is>
          <t>6. لكل «لا» أو «غير واضح» أدخل مخصصًا: تكلفة هذا النطاق عليك إذا استبعده مقدم العطاء. استخدم المخصص نفسه لكل من ترك الثغرة نفسها. الخانات الصفراء ما زالت تحتاج إلى إدخال.</t>
        </is>
      </c>
    </row>
    <row r="9" ht="34" customHeight="1">
      <c r="A9" s="38" t="inlineStr">
        <is>
          <t>7. الإجمالي بعد التسوية يجمع العطاء الأساسي بعد التصحيح والبدائل المختارة والمخصصات. L1 هو الأقل بعد التسوية. قارنه بالميزانية في صف الفرق عن الميزانية.</t>
        </is>
      </c>
    </row>
    <row r="10" ht="19" customHeight="1">
      <c r="A10" s="38" t="inlineStr">
        <is>
          <t>8. أرسل إلى كل مقدم عطاء بنوده غير الواضحة كتابيًا، وحدّث الورقة بإجاباته، ثم سجّل التوصية ووقّع الاعتماد.</t>
        </is>
      </c>
    </row>
    <row r="11"/>
    <row r="12">
      <c r="A12" s="2" t="inlineStr">
        <is>
          <t>معلومات مفيدة</t>
        </is>
      </c>
    </row>
    <row r="13" ht="19" customHeight="1">
      <c r="A13" s="38" t="inlineStr">
        <is>
          <t>الإجمالي بعد التسوية رقم للمقارنة وليس سعر العقد. أكّد النطاق والاستثناءات والتحفظات في عقد الباطن قبل الترسية.</t>
        </is>
      </c>
    </row>
    <row r="14" ht="34" customHeight="1">
      <c r="A14" s="38" t="inlineStr">
        <is>
          <t>قارن كل العطاءات بقيمها قبل ضريبة القيمة المضافة. لاستبعاد الضريبة من عطاء شامل لها اقسم على 1.15 في السعودية، و1.05 في الإمارات وعُمان، و1.10 في البحرين.</t>
        </is>
      </c>
    </row>
    <row r="15" ht="19" customHeight="1">
      <c r="A15" s="38" t="inlineStr">
        <is>
          <t>مرّر المؤشر فوق بند النطاق الذي في زاويته علامة حمراء لقراءة ملاحظة قصيرة عما يجب مراجعته.</t>
        </is>
      </c>
    </row>
    <row r="16"/>
    <row r="17" ht="19" customHeight="1">
      <c r="A17" s="39" t="inlineStr">
        <is>
          <t>قالب مجاني من PROCAI (procai.world).</t>
        </is>
      </c>
    </row>
    <row r="18" ht="34" customHeight="1">
      <c r="A18" s="38" t="inlineStr">
        <is>
          <t>يقرأ PROCAI العطاءات وعروض الأسعار بصيغ PDF وExcel وWord والصور، ويضع أسعارها جنبًا إلى جنب بندًا بندًا. العروض المقطوعة دون تفصيل تُقارن في سطر واحد. أما ثغرات النطاق والمخصصات فتُعالج في هذه الورقة.</t>
        </is>
      </c>
    </row>
  </sheetData>
  <pageMargins left="0.4" right="0.4" top="0.5" bottom="0.5" header="0.5" footer="0.5"/>
  <pageSetup orientation="portrait" paperSize="9" fitToHeight="0" fitToWidth="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PROCAI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dc:creator xmlns:dc="http://purl.org/dc/elements/1.1/">PROCAI</dc:creator>
  <dc:title xmlns:dc="http://purl.org/dc/elements/1.1/">نموذج تفريغ العطاءات</dc:title>
  <dc:description xmlns:dc="http://purl.org/dc/elements/1.1/">قالب Excel مجاني لتفريغ عطاءات مقاولي الباطن: 4 مقدمي عطاءات، والعطاء الأساسي، والبدائل، والمشمولات والاستثناءات، والمخصصات، والإجمالي بعد التسوية والترتيب.</dc:description>
  <dc:subject xmlns:dc="http://purl.org/dc/elements/1.1/">قالب Excel مجاني لتفريغ عطاءات مقاولي الباطن: 4 مقدمي عطاءات، والعطاء الأساسي، والبدائل، والمشمولات والاستثناءات، والمخصصات، والإجمالي بعد التسوية والترتيب.</dc:subject>
  <dc:language xmlns:dc="http://purl.org/dc/elements/1.1/">ar</dc:language>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PROCAI</cp:lastModifiedBy>
  <cp:keywords>تفريغ العطاءات، تسوية العطاءات، مقاولو الباطن، مشتريات المشاريع، قالب Excel</cp:keywords>
</cp:coreProperties>
</file>