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CT" state="visible" r:id="rId5"/>
    <sheet sheetId="3" name="Traceability" state="visible" r:id="rId6"/>
    <sheet sheetId="4" name="Commercial evaluation" state="visible" r:id="rId7"/>
    <sheet sheetId="5" name="Ostrand Trading Co." state="visible" r:id="rId8"/>
    <sheet sheetId="6" name="Kelvane Materials Est." state="visible" r:id="rId9"/>
    <sheet sheetId="7" name="Varnel Building Supplies" state="visible" r:id="rId10"/>
  </sheets>
  <calcPr calcId="171027" fullCalcOnLoad="1"/>
</workbook>
</file>

<file path=xl/sharedStrings.xml><?xml version="1.0" encoding="utf-8"?>
<sst xmlns="http://schemas.openxmlformats.org/spreadsheetml/2006/main" count="307" uniqueCount="158">
  <si>
    <t>Sample comparison, building materials</t>
  </si>
  <si>
    <t>DOCUMENT CONTROL</t>
  </si>
  <si>
    <t>Prepared By</t>
  </si>
  <si>
    <t>—</t>
  </si>
  <si>
    <t>Reviewed By</t>
  </si>
  <si>
    <t>Approved By</t>
  </si>
  <si>
    <t>Document Date</t>
  </si>
  <si>
    <t>27/10/2026</t>
  </si>
  <si>
    <t>Revision</t>
  </si>
  <si>
    <t>Rev 0</t>
  </si>
  <si>
    <t>Exchange Basis</t>
  </si>
  <si>
    <t>Market rate</t>
  </si>
  <si>
    <t>RECOMMENDATION</t>
  </si>
  <si>
    <t xml:space="preserve">Option B: Conditional award to Ostrand Trading Co.
Ostrand is cheapest at $33,442.50, only $487.50 (1.4%) below Kelvane at $33,930, and $722.50 (2.1%) below Varnel at $34,165. Before ordering, confirm Ostrand can supply Binding wire, 1.6 mm (not quoted) and accept the 50% advance payment term. Kelvane is a close runner-up within 5%.</t>
  </si>
  <si>
    <t>KEY POINTS</t>
  </si>
  <si>
    <t>Price</t>
  </si>
  <si>
    <t>Ostrand Trading Co. $33,442.50, Kelvane Materials Est. $33,930, Varnel Building Supplies $34,165, all ex VAT, all USD, none converted.</t>
  </si>
  <si>
    <t>Scope</t>
  </si>
  <si>
    <t>Varnel and Kelvane priced all 8 items; Ostrand did not price Binding wire, 1.6 mm. Cement grade 42.5N not confirmed by Ostrand and Kelvane; concrete pumping not confirmed by Ostrand and Kelvane; aggregate described as gravel by Ostrand and as aggregates by Kelvane instead of 20 mm coarse aggregate.</t>
  </si>
  <si>
    <t>Terms</t>
  </si>
  <si>
    <t>Varnel delivers to site in 7 days, 30 days payment, 30-day validity. Ostrand delivery basis not stated, 10 days, 50% advance payment, validity not stated. Kelvane delivery basis not stated, 5 days, 45 days payment, 15-day validity.</t>
  </si>
  <si>
    <t>Risks</t>
  </si>
  <si>
    <t>Ostrand requires 50% advance payment and has no stated price validity. Kelvane's validity is short at 15 days. All three totals already include VAT adjustment and are reconciled.</t>
  </si>
  <si>
    <t>FINANCIAL SUMMARY</t>
  </si>
  <si>
    <t>Varnel Building Supplies (USD)</t>
  </si>
  <si>
    <t>Ostrand Trading Co. (USD)</t>
  </si>
  <si>
    <t>Kelvane Materials Est. (USD)</t>
  </si>
  <si>
    <t>Discount</t>
  </si>
  <si>
    <t>Total (ex-VAT)</t>
  </si>
  <si>
    <t>VAT</t>
  </si>
  <si>
    <t>TOTAL (incl. VAT)</t>
  </si>
  <si>
    <t>Quote coverage</t>
  </si>
  <si>
    <t>Full</t>
  </si>
  <si>
    <t>Partial — 1 item(s) not priced</t>
  </si>
  <si>
    <t>WEIGHTED EVALUATION</t>
  </si>
  <si>
    <t>Weight</t>
  </si>
  <si>
    <t>Varnel Building Supplies</t>
  </si>
  <si>
    <t>Ostrand Trading Co.</t>
  </si>
  <si>
    <t>Kelvane Materials Est.</t>
  </si>
  <si>
    <t>Price Competitiveness</t>
  </si>
  <si>
    <t>Scope Completeness</t>
  </si>
  <si>
    <t>Delivery Period</t>
  </si>
  <si>
    <t/>
  </si>
  <si>
    <t>Payment Terms</t>
  </si>
  <si>
    <t>Brand / Certification</t>
  </si>
  <si>
    <t>TOTAL WEIGHTED SCORE (max 100)</t>
  </si>
  <si>
    <t>RANK</t>
  </si>
  <si>
    <t>Weights</t>
  </si>
  <si>
    <t>PROCAI defaults — adjust in column B</t>
  </si>
  <si>
    <t>Price and scope are scored automatically. Score Delivery, Payment and Brand yourself (0 to 100); the total and rank update.</t>
  </si>
  <si>
    <t>RISK &amp; GAP ANALYSIS</t>
  </si>
  <si>
    <t>Risk / Gap</t>
  </si>
  <si>
    <t>Severity</t>
  </si>
  <si>
    <t>Items Not Quoted</t>
  </si>
  <si>
    <t>Medium</t>
  </si>
  <si>
    <t>All items priced</t>
  </si>
  <si>
    <t>1 of 8 items not priced</t>
  </si>
  <si>
    <t>Delivery Basis</t>
  </si>
  <si>
    <t>To site</t>
  </si>
  <si>
    <t>Not stated</t>
  </si>
  <si>
    <t>Offer Validity</t>
  </si>
  <si>
    <t>High</t>
  </si>
  <si>
    <t>30 days</t>
  </si>
  <si>
    <t>15 days</t>
  </si>
  <si>
    <t>30 days from invoice</t>
  </si>
  <si>
    <t>50% advance, balance on delivery</t>
  </si>
  <si>
    <t>45 days</t>
  </si>
  <si>
    <t>FX / Currency Risk</t>
  </si>
  <si>
    <t>None — same currency</t>
  </si>
  <si>
    <t>L/I</t>
  </si>
  <si>
    <t>Description</t>
  </si>
  <si>
    <t>Unit</t>
  </si>
  <si>
    <t>QTY</t>
  </si>
  <si>
    <t>U.P. (USD)</t>
  </si>
  <si>
    <t>TOTAL (USD)</t>
  </si>
  <si>
    <t>Ordinary Portland cement, 50 kg bag</t>
  </si>
  <si>
    <t>bag</t>
  </si>
  <si>
    <t>Deformed steel rebar, 12 mm, Grade 60</t>
  </si>
  <si>
    <t>ton</t>
  </si>
  <si>
    <t>Deformed steel rebar, 16 mm, Grade 60</t>
  </si>
  <si>
    <t>Ready-mixed concrete, C30</t>
  </si>
  <si>
    <t>m3</t>
  </si>
  <si>
    <t>Hollow concrete block, 200 mm</t>
  </si>
  <si>
    <t>pcs</t>
  </si>
  <si>
    <t>Washed sand</t>
  </si>
  <si>
    <t>Coarse aggregate, 20 mm</t>
  </si>
  <si>
    <t>Binding wire, 1.6 mm</t>
  </si>
  <si>
    <t>roll</t>
  </si>
  <si>
    <t>Not Quoted</t>
  </si>
  <si>
    <t>34,125.00 USD *</t>
  </si>
  <si>
    <t>Total after discount</t>
  </si>
  <si>
    <t>33,442.50 USD *</t>
  </si>
  <si>
    <t>* Totals are NOT comparable due to missing items — at least one supplier did not quote every BOQ row.</t>
  </si>
  <si>
    <t>Traceability — every priced cell and the supplier line it came from</t>
  </si>
  <si>
    <t>Row</t>
  </si>
  <si>
    <t>Item (as compared)</t>
  </si>
  <si>
    <t>Supplier</t>
  </si>
  <si>
    <t>Description on the quotation</t>
  </si>
  <si>
    <t>Qty</t>
  </si>
  <si>
    <t>Rate as printed</t>
  </si>
  <si>
    <t>Line total (quote cur.)</t>
  </si>
  <si>
    <t>FX factor to USD (1 = none)</t>
  </si>
  <si>
    <t>Note</t>
  </si>
  <si>
    <t>Ref 1; Grade 42.5N.</t>
  </si>
  <si>
    <t>Ref 2; OPC and grade 42.5N not stated.</t>
  </si>
  <si>
    <t>Grade 42.5N not stated.</t>
  </si>
  <si>
    <t>Ref 2</t>
  </si>
  <si>
    <t>Ref 4</t>
  </si>
  <si>
    <t>Ref 3</t>
  </si>
  <si>
    <t>Ref 4; Pumped.</t>
  </si>
  <si>
    <t>Ref 5; Pumping not stated.</t>
  </si>
  <si>
    <t>Pumping not stated.</t>
  </si>
  <si>
    <t>Ref 5</t>
  </si>
  <si>
    <t>Ref 1; 20 cm hollow block.</t>
  </si>
  <si>
    <t>20x20x40.</t>
  </si>
  <si>
    <t>Ref 6</t>
  </si>
  <si>
    <t>Ref 7</t>
  </si>
  <si>
    <t>Ref 6; Described as gravel.</t>
  </si>
  <si>
    <t>Described as aggregates.</t>
  </si>
  <si>
    <t>Ref 8; Black annealed; 20 kg roll.</t>
  </si>
  <si>
    <t>Not quoted by this supplier</t>
  </si>
  <si>
    <t>Roll weight not stated.</t>
  </si>
  <si>
    <t>lot</t>
  </si>
  <si>
    <t>Rate as printed is the supplier's own figure in their quote currency, before any conversion. FX factor is the rate applied to reach the USD column; 1 means the quote was already in USD.</t>
  </si>
  <si>
    <t>Commercial evaluation</t>
  </si>
  <si>
    <t>Manufacturer</t>
  </si>
  <si>
    <t>Country of Origin</t>
  </si>
  <si>
    <t>Delivery Terms/Time</t>
  </si>
  <si>
    <t>Warranty</t>
  </si>
  <si>
    <t>Inspection Level</t>
  </si>
  <si>
    <t>Validity (Days)</t>
  </si>
  <si>
    <t>To site — Within 7 days from purchase order</t>
  </si>
  <si>
    <t>10 days</t>
  </si>
  <si>
    <t>5 days after order</t>
  </si>
  <si>
    <t>OSTRAND TRADING CO.</t>
  </si>
  <si>
    <t>Price offer for building materials</t>
  </si>
  <si>
    <t>Offer ref: OTC 2026 771     Date: 15/10/2026     All prices in US Dollars</t>
  </si>
  <si>
    <t>S/N</t>
  </si>
  <si>
    <t>Item</t>
  </si>
  <si>
    <t>UOM</t>
  </si>
  <si>
    <t>Rate</t>
  </si>
  <si>
    <t>Total</t>
  </si>
  <si>
    <t>Block 20cm hollow</t>
  </si>
  <si>
    <t>PCS</t>
  </si>
  <si>
    <t>Cement 50kg</t>
  </si>
  <si>
    <t>BAG</t>
  </si>
  <si>
    <t>Rebar 16mm G60</t>
  </si>
  <si>
    <t>MT</t>
  </si>
  <si>
    <t>Rebar 12mm G60</t>
  </si>
  <si>
    <t>RMC grade C30</t>
  </si>
  <si>
    <t>CUM</t>
  </si>
  <si>
    <t>Gravel 20mm</t>
  </si>
  <si>
    <t>Sand (washed)</t>
  </si>
  <si>
    <t>Sub total</t>
  </si>
  <si>
    <t>Discount 2%</t>
  </si>
  <si>
    <t>Net total</t>
  </si>
  <si>
    <t>Remarks: VAT not included. Binding wire not available. Delivery 10 days. Payment 50% advance, balance on delivery.</t>
  </si>
  <si>
    <t>Sample document created by PROCAI for demonstration. Ostrand Trading Co. is a fictional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</si>
</sst>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&quot; USD&quot;"/>
  </numFmts>
  <fonts count="21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  <sz val="12"/>
    </font>
    <font>
      <b/>
      <sz val="10"/>
    </font>
    <font>
      <sz val="10"/>
    </font>
    <font>
      <color rgb="FF1E7B34"/>
      <sz val="9"/>
    </font>
    <font>
      <i/>
      <color rgb="FF808080"/>
      <sz val="9"/>
    </font>
    <font>
      <b/>
      <color rgb="FFFFFFFF"/>
      <sz val="10"/>
    </font>
    <font>
      <b/>
      <color rgb="FFFFFFFF"/>
      <sz val="11"/>
    </font>
    <font>
      <b/>
      <sz val="11"/>
    </font>
    <font>
      <b/>
      <color rgb="FF975A16"/>
      <sz val="9"/>
    </font>
    <font>
      <color rgb="FF2D3748"/>
      <sz val="9"/>
    </font>
    <font>
      <color rgb="FFC0392B"/>
      <sz val="9"/>
    </font>
    <font>
      <b/>
      <color rgb="FFC0392B"/>
      <sz val="9"/>
    </font>
    <font>
      <b/>
      <sz val="12"/>
    </font>
    <font>
      <b/>
      <sz val="9"/>
    </font>
    <font>
      <sz val="9"/>
    </font>
    <font>
      <b/>
      <color rgb="007F3F00"/>
      <sz val="16"/>
    </font>
    <font>
      <b/>
      <color rgb="00FFFFFF"/>
    </font>
    <font>
      <b/>
    </font>
    <font>
      <i/>
      <color rgb="00888888"/>
      <sz val="8"/>
    </font>
  </fonts>
  <fills count="13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1F3A5F"/>
      </patternFill>
    </fill>
    <fill>
      <patternFill patternType="solid">
        <fgColor rgb="FFFBE2D5"/>
      </patternFill>
    </fill>
    <fill>
      <patternFill patternType="solid">
        <fgColor rgb="FFFFF2CC"/>
      </patternFill>
    </fill>
    <fill>
      <patternFill patternType="solid">
        <fgColor rgb="FFBDD7EE"/>
      </patternFill>
    </fill>
    <fill>
      <patternFill patternType="solid">
        <fgColor rgb="FFF4B183"/>
      </patternFill>
    </fill>
    <fill>
      <patternFill patternType="solid">
        <fgColor rgb="FFFFE699"/>
      </patternFill>
    </fill>
    <fill>
      <patternFill patternType="solid">
        <fgColor rgb="FF9DC3E6"/>
      </patternFill>
    </fill>
    <fill>
      <patternFill patternType="solid">
        <fgColor rgb="FF92D050"/>
      </patternFill>
    </fill>
    <fill>
      <patternFill/>
    </fill>
    <fill>
      <patternFill patternType="solid">
        <fgColor rgb="007F3F00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7" fillId="3" borderId="1" xfId="0" applyFont="1" applyFill="1" applyBorder="1"/>
    <xf numFmtId="0" fontId="0" fillId="3" borderId="1" xfId="0" applyFill="1" applyBorder="1"/>
    <xf numFmtId="164" fontId="8" fillId="3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" fontId="3" fillId="10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165" fontId="1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right" vertical="top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7" fillId="11" borderId="0" xfId="0" applyFont="1" applyFill="1"/>
    <xf numFmtId="0" fontId="18" fillId="12" borderId="0" xfId="0" applyFont="1" applyFill="1"/>
    <xf numFmtId="0" fontId="0" fillId="11" borderId="2" xfId="0" applyFill="1" applyBorder="1"/>
    <xf numFmtId="4" fontId="0" fillId="11" borderId="2" xfId="0" applyNumberFormat="1" applyFill="1" applyBorder="1"/>
    <xf numFmtId="0" fontId="19" fillId="11" borderId="0" xfId="0" applyFont="1" applyFill="1"/>
    <xf numFmtId="4" fontId="0" fillId="11" borderId="0" xfId="0" applyNumberFormat="1" applyFill="1"/>
    <xf numFmtId="0" fontId="20" fillId="11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525000" cy="12087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525000" cy="13477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</sheetPr>
  <dimension ref="A1:E46"/>
  <sheetFormatPr defaultRowHeight="15" outlineLevelRow="0" outlineLevelCol="0" x14ac:dyDescent="55"/>
  <cols>
    <col min="1" max="1" width="34" customWidth="1"/>
    <col min="2" max="2" width="10" customWidth="1"/>
    <col min="3" max="5" width="20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/>
      <c r="C3" s="2"/>
      <c r="D3" s="2"/>
      <c r="E3" s="2"/>
    </row>
    <row r="4" spans="1:5" x14ac:dyDescent="0.25">
      <c r="A4" s="3" t="s">
        <v>2</v>
      </c>
      <c r="B4" s="4" t="s">
        <v>3</v>
      </c>
      <c r="C4" s="4"/>
      <c r="D4" s="4"/>
      <c r="E4" s="4"/>
    </row>
    <row r="5" spans="1:5" x14ac:dyDescent="0.25">
      <c r="A5" s="3" t="s">
        <v>4</v>
      </c>
      <c r="B5" s="4" t="s">
        <v>3</v>
      </c>
      <c r="C5" s="4"/>
      <c r="D5" s="4"/>
      <c r="E5" s="4"/>
    </row>
    <row r="6" spans="1:5" x14ac:dyDescent="0.25">
      <c r="A6" s="3" t="s">
        <v>5</v>
      </c>
      <c r="B6" s="4" t="s">
        <v>3</v>
      </c>
      <c r="C6" s="4"/>
      <c r="D6" s="4"/>
      <c r="E6" s="4"/>
    </row>
    <row r="7" spans="1:5" x14ac:dyDescent="0.25">
      <c r="A7" s="3" t="s">
        <v>6</v>
      </c>
      <c r="B7" s="4" t="s">
        <v>7</v>
      </c>
      <c r="C7" s="4"/>
      <c r="D7" s="4"/>
      <c r="E7" s="4"/>
    </row>
    <row r="8" spans="1:5" x14ac:dyDescent="0.25">
      <c r="A8" s="3" t="s">
        <v>8</v>
      </c>
      <c r="B8" s="4" t="s">
        <v>9</v>
      </c>
      <c r="C8" s="4"/>
      <c r="D8" s="4"/>
      <c r="E8" s="4"/>
    </row>
    <row r="9" spans="1:5" x14ac:dyDescent="0.25">
      <c r="A9" s="3" t="s">
        <v>10</v>
      </c>
      <c r="B9" s="4" t="s">
        <v>11</v>
      </c>
      <c r="C9" s="4"/>
      <c r="D9" s="4"/>
      <c r="E9" s="4"/>
    </row>
    <row r="11" ht="22" customHeight="1" spans="1:5" x14ac:dyDescent="0.25">
      <c r="A11" s="2" t="s">
        <v>12</v>
      </c>
      <c r="B11" s="2"/>
      <c r="C11" s="2"/>
      <c r="D11" s="2"/>
      <c r="E11" s="2"/>
    </row>
    <row r="12" ht="56" customHeight="1" spans="1:5" x14ac:dyDescent="0.25">
      <c r="A12" s="4" t="s">
        <v>13</v>
      </c>
      <c r="B12" s="4"/>
      <c r="C12" s="4"/>
      <c r="D12" s="4"/>
      <c r="E12" s="4"/>
    </row>
    <row r="14" ht="22" customHeight="1" spans="1:5" x14ac:dyDescent="0.25">
      <c r="A14" s="2" t="s">
        <v>14</v>
      </c>
      <c r="B14" s="2"/>
      <c r="C14" s="2"/>
      <c r="D14" s="2"/>
      <c r="E14" s="2"/>
    </row>
    <row r="15" ht="34" customHeight="1" spans="1:5" x14ac:dyDescent="0.25">
      <c r="A15" s="3" t="s">
        <v>15</v>
      </c>
      <c r="B15" s="4" t="s">
        <v>16</v>
      </c>
      <c r="C15" s="4"/>
      <c r="D15" s="4"/>
      <c r="E15" s="4"/>
    </row>
    <row r="16" ht="49" customHeight="1" spans="1:5" x14ac:dyDescent="0.25">
      <c r="A16" s="3" t="s">
        <v>17</v>
      </c>
      <c r="B16" s="4" t="s">
        <v>18</v>
      </c>
      <c r="C16" s="4"/>
      <c r="D16" s="4"/>
      <c r="E16" s="4"/>
    </row>
    <row r="17" ht="49" customHeight="1" spans="1:5" x14ac:dyDescent="0.25">
      <c r="A17" s="3" t="s">
        <v>19</v>
      </c>
      <c r="B17" s="4" t="s">
        <v>20</v>
      </c>
      <c r="C17" s="4"/>
      <c r="D17" s="4"/>
      <c r="E17" s="4"/>
    </row>
    <row r="18" ht="34" customHeight="1" spans="1:5" x14ac:dyDescent="0.25">
      <c r="A18" s="3" t="s">
        <v>21</v>
      </c>
      <c r="B18" s="4" t="s">
        <v>22</v>
      </c>
      <c r="C18" s="4"/>
      <c r="D18" s="4"/>
      <c r="E18" s="4"/>
    </row>
    <row r="20" ht="22" customHeight="1" spans="1:5" x14ac:dyDescent="0.25">
      <c r="A20" s="2" t="s">
        <v>23</v>
      </c>
      <c r="B20" s="2"/>
      <c r="C20" s="2"/>
      <c r="D20" s="2"/>
      <c r="E20" s="2"/>
    </row>
    <row r="21" spans="1:5" x14ac:dyDescent="0.25">
      <c r="A21" s="5"/>
      <c r="B21" s="5"/>
      <c r="C21" s="6" t="s">
        <v>24</v>
      </c>
      <c r="D21" s="7" t="s">
        <v>25</v>
      </c>
      <c r="E21" s="8" t="s">
        <v>26</v>
      </c>
    </row>
    <row r="22" spans="1:5" x14ac:dyDescent="0.25">
      <c r="A22" s="9" t="s">
        <v>27</v>
      </c>
      <c r="B22" s="5"/>
      <c r="C22" s="10" t="s">
        <v>3</v>
      </c>
      <c r="D22" s="10">
        <v>-682.5</v>
      </c>
      <c r="E22" s="10" t="s">
        <v>3</v>
      </c>
    </row>
    <row r="23" spans="1:5" x14ac:dyDescent="0.25">
      <c r="A23" s="9" t="s">
        <v>28</v>
      </c>
      <c r="B23" s="5"/>
      <c r="C23" s="10">
        <f>='PCT'!E13</f>
        <v>34165</v>
      </c>
      <c r="D23" s="10">
        <v>33442.5</v>
      </c>
      <c r="E23" s="10">
        <f>='PCT'!I13</f>
        <v>33930</v>
      </c>
    </row>
    <row r="24" spans="1:5" x14ac:dyDescent="0.25">
      <c r="A24" s="9" t="s">
        <v>29</v>
      </c>
      <c r="B24" s="5"/>
      <c r="C24" s="10">
        <v>0</v>
      </c>
      <c r="D24" s="10">
        <v>0</v>
      </c>
      <c r="E24" s="10">
        <v>0</v>
      </c>
    </row>
    <row r="25" spans="1:5" x14ac:dyDescent="0.25">
      <c r="A25" s="9" t="s">
        <v>30</v>
      </c>
      <c r="B25" s="5"/>
      <c r="C25" s="10">
        <f>='PCT'!E13</f>
        <v>34165</v>
      </c>
      <c r="D25" s="10">
        <v>33442.5</v>
      </c>
      <c r="E25" s="10">
        <f>='PCT'!I13</f>
        <v>33930</v>
      </c>
    </row>
    <row r="26" spans="1:5" x14ac:dyDescent="0.25">
      <c r="A26" s="9" t="s">
        <v>31</v>
      </c>
      <c r="B26" s="5"/>
      <c r="C26" s="11" t="s">
        <v>32</v>
      </c>
      <c r="D26" s="12" t="s">
        <v>33</v>
      </c>
      <c r="E26" s="11" t="s">
        <v>32</v>
      </c>
    </row>
    <row r="28" ht="22" customHeight="1" spans="1:5" x14ac:dyDescent="0.25">
      <c r="A28" s="2" t="s">
        <v>34</v>
      </c>
      <c r="B28" s="2"/>
      <c r="C28" s="2"/>
      <c r="D28" s="2"/>
      <c r="E28" s="2"/>
    </row>
    <row r="29" spans="1:5" x14ac:dyDescent="0.25">
      <c r="A29" s="5"/>
      <c r="B29" s="13" t="s">
        <v>35</v>
      </c>
      <c r="C29" s="14" t="s">
        <v>36</v>
      </c>
      <c r="D29" s="15" t="s">
        <v>37</v>
      </c>
      <c r="E29" s="16" t="s">
        <v>38</v>
      </c>
    </row>
    <row r="30" spans="1:5" x14ac:dyDescent="0.25">
      <c r="A30" s="17" t="s">
        <v>39</v>
      </c>
      <c r="B30" s="18">
        <v>0.6</v>
      </c>
      <c r="C30" s="19">
        <f>=IFERROR(ROUND(MIN(C25:E25)/C25*100,1),"")</f>
        <v>97.9</v>
      </c>
      <c r="D30" s="19">
        <f>=IFERROR(ROUND(MIN(C25:E25)/D25*100,1),"")</f>
        <v>100</v>
      </c>
      <c r="E30" s="19">
        <f>=IFERROR(ROUND(MIN(C25:E25)/E25*100,1),"")</f>
        <v>98.6</v>
      </c>
    </row>
    <row r="31" spans="1:5" x14ac:dyDescent="0.25">
      <c r="A31" s="17" t="s">
        <v>40</v>
      </c>
      <c r="B31" s="18">
        <v>0.1</v>
      </c>
      <c r="C31" s="19">
        <v>100</v>
      </c>
      <c r="D31" s="19">
        <v>87.5</v>
      </c>
      <c r="E31" s="19">
        <v>100</v>
      </c>
    </row>
    <row r="32" spans="1:5" x14ac:dyDescent="0.25">
      <c r="A32" s="17" t="s">
        <v>41</v>
      </c>
      <c r="B32" s="18">
        <v>0.15</v>
      </c>
      <c r="C32" s="19" t="s">
        <v>42</v>
      </c>
      <c r="D32" s="19" t="s">
        <v>42</v>
      </c>
      <c r="E32" s="19" t="s">
        <v>42</v>
      </c>
    </row>
    <row r="33" spans="1:5" x14ac:dyDescent="0.25">
      <c r="A33" s="17" t="s">
        <v>43</v>
      </c>
      <c r="B33" s="18">
        <v>0.1</v>
      </c>
      <c r="C33" s="19" t="s">
        <v>42</v>
      </c>
      <c r="D33" s="19" t="s">
        <v>42</v>
      </c>
      <c r="E33" s="19" t="s">
        <v>42</v>
      </c>
    </row>
    <row r="34" spans="1:5" x14ac:dyDescent="0.25">
      <c r="A34" s="17" t="s">
        <v>44</v>
      </c>
      <c r="B34" s="18">
        <v>0.05</v>
      </c>
      <c r="C34" s="19" t="s">
        <v>42</v>
      </c>
      <c r="D34" s="19" t="s">
        <v>42</v>
      </c>
      <c r="E34" s="19" t="s">
        <v>42</v>
      </c>
    </row>
    <row r="35" spans="1:5" x14ac:dyDescent="0.25">
      <c r="A35" s="20" t="s">
        <v>45</v>
      </c>
      <c r="B35" s="21"/>
      <c r="C35" s="22">
        <f>=IFERROR(ROUND(SUMPRODUCT($B$30:$B$34,C30:C34)/SUMPRODUCT($B$30:$B$34,--ISNUMBER(C30:C34)),1),"")</f>
        <v>98.2</v>
      </c>
      <c r="D35" s="22">
        <f>=IFERROR(ROUND(SUMPRODUCT($B$30:$B$34,D30:D34)/SUMPRODUCT($B$30:$B$34,--ISNUMBER(D30:D34)),1),"")</f>
        <v>98.2</v>
      </c>
      <c r="E35" s="22">
        <f>=IFERROR(ROUND(SUMPRODUCT($B$30:$B$34,E30:E34)/SUMPRODUCT($B$30:$B$34,--ISNUMBER(E30:E34)),1),"")</f>
        <v>98.8</v>
      </c>
    </row>
    <row r="36" spans="1:5" x14ac:dyDescent="0.25">
      <c r="A36" s="9" t="s">
        <v>46</v>
      </c>
      <c r="B36" s="5"/>
      <c r="C36" s="23">
        <f>=IF(ISNUMBER(C35),RANK(C35,C35:E35,0),"")</f>
        <v>2</v>
      </c>
      <c r="D36" s="23">
        <f>=IF(ISNUMBER(D35),RANK(D35,C35:E35,0),"")</f>
        <v>2</v>
      </c>
      <c r="E36" s="23">
        <f>=IF(ISNUMBER(E35),RANK(E35,C35:E35,0),"")</f>
        <v>1</v>
      </c>
    </row>
    <row r="37" spans="1:5" x14ac:dyDescent="0.25">
      <c r="A37" s="3" t="s">
        <v>47</v>
      </c>
      <c r="B37" s="4" t="s">
        <v>48</v>
      </c>
      <c r="C37" s="4"/>
      <c r="D37" s="4"/>
      <c r="E37" s="4"/>
    </row>
    <row r="38" ht="28" customHeight="1" spans="1:5" x14ac:dyDescent="0.25">
      <c r="A38" s="24" t="s">
        <v>49</v>
      </c>
      <c r="B38" s="24"/>
      <c r="C38" s="24"/>
      <c r="D38" s="24"/>
      <c r="E38" s="24"/>
    </row>
    <row r="40" ht="22" customHeight="1" spans="1:5" x14ac:dyDescent="0.25">
      <c r="A40" s="2" t="s">
        <v>50</v>
      </c>
      <c r="B40" s="2"/>
      <c r="C40" s="2"/>
      <c r="D40" s="2"/>
      <c r="E40" s="2"/>
    </row>
    <row r="41" spans="1:5" x14ac:dyDescent="0.25">
      <c r="A41" s="25" t="s">
        <v>51</v>
      </c>
      <c r="B41" s="25" t="s">
        <v>52</v>
      </c>
      <c r="C41" s="25" t="s">
        <v>36</v>
      </c>
      <c r="D41" s="25" t="s">
        <v>37</v>
      </c>
      <c r="E41" s="25" t="s">
        <v>38</v>
      </c>
    </row>
    <row r="42" spans="1:5" x14ac:dyDescent="0.25">
      <c r="A42" s="26" t="s">
        <v>53</v>
      </c>
      <c r="B42" s="27" t="s">
        <v>54</v>
      </c>
      <c r="C42" s="28" t="s">
        <v>55</v>
      </c>
      <c r="D42" s="29" t="s">
        <v>56</v>
      </c>
      <c r="E42" s="28" t="s">
        <v>55</v>
      </c>
    </row>
    <row r="43" spans="1:5" x14ac:dyDescent="0.25">
      <c r="A43" s="26" t="s">
        <v>57</v>
      </c>
      <c r="B43" s="27" t="s">
        <v>54</v>
      </c>
      <c r="C43" s="28" t="s">
        <v>58</v>
      </c>
      <c r="D43" s="28" t="s">
        <v>59</v>
      </c>
      <c r="E43" s="28" t="s">
        <v>59</v>
      </c>
    </row>
    <row r="44" spans="1:5" x14ac:dyDescent="0.25">
      <c r="A44" s="26" t="s">
        <v>60</v>
      </c>
      <c r="B44" s="30" t="s">
        <v>61</v>
      </c>
      <c r="C44" s="28" t="s">
        <v>62</v>
      </c>
      <c r="D44" s="28" t="s">
        <v>59</v>
      </c>
      <c r="E44" s="28" t="s">
        <v>63</v>
      </c>
    </row>
    <row r="45" spans="1:5" x14ac:dyDescent="0.25">
      <c r="A45" s="26" t="s">
        <v>43</v>
      </c>
      <c r="B45" s="27" t="s">
        <v>54</v>
      </c>
      <c r="C45" s="28" t="s">
        <v>64</v>
      </c>
      <c r="D45" s="29" t="s">
        <v>65</v>
      </c>
      <c r="E45" s="28" t="s">
        <v>66</v>
      </c>
    </row>
    <row r="46" spans="1:5" x14ac:dyDescent="0.25">
      <c r="A46" s="26" t="s">
        <v>67</v>
      </c>
      <c r="B46" s="27" t="s">
        <v>54</v>
      </c>
      <c r="C46" s="28" t="s">
        <v>68</v>
      </c>
      <c r="D46" s="28" t="s">
        <v>68</v>
      </c>
      <c r="E46" s="28" t="s">
        <v>68</v>
      </c>
    </row>
  </sheetData>
  <mergeCells count="20">
    <mergeCell ref="A1:E1"/>
    <mergeCell ref="A3:E3"/>
    <mergeCell ref="B4:E4"/>
    <mergeCell ref="B5:E5"/>
    <mergeCell ref="B6:E6"/>
    <mergeCell ref="B7:E7"/>
    <mergeCell ref="B8:E8"/>
    <mergeCell ref="B9:E9"/>
    <mergeCell ref="A11:E11"/>
    <mergeCell ref="A12:E12"/>
    <mergeCell ref="A14:E14"/>
    <mergeCell ref="B15:E15"/>
    <mergeCell ref="B16:E16"/>
    <mergeCell ref="B17:E17"/>
    <mergeCell ref="B18:E18"/>
    <mergeCell ref="A20:E20"/>
    <mergeCell ref="A28:E28"/>
    <mergeCell ref="B37:E37"/>
    <mergeCell ref="A38:E38"/>
    <mergeCell ref="A40:E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</sheetPr>
  <dimension ref="A1:J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6" customWidth="1"/>
    <col min="3" max="4" width="8" customWidth="1"/>
    <col min="5" max="5" width="12" customWidth="1"/>
    <col min="6" max="6" width="14" customWidth="1"/>
    <col min="7" max="7" width="12" customWidth="1"/>
    <col min="8" max="8" width="14" customWidth="1"/>
    <col min="9" max="9" width="12" customWidth="1"/>
    <col min="10" max="10" width="14" customWidth="1"/>
  </cols>
  <sheetData>
    <row r="1" ht="26" customHeight="1" spans="1:10" x14ac:dyDescent="0.25">
      <c r="A1" s="31" t="s">
        <v>0</v>
      </c>
      <c r="B1" s="31"/>
      <c r="C1" s="31"/>
      <c r="D1" s="31"/>
      <c r="E1" s="32" t="s">
        <v>36</v>
      </c>
      <c r="F1" s="32"/>
      <c r="G1" s="33" t="s">
        <v>37</v>
      </c>
      <c r="H1" s="33"/>
      <c r="I1" s="34" t="s">
        <v>38</v>
      </c>
      <c r="J1" s="34"/>
    </row>
    <row r="2" ht="22" customHeight="1" spans="1:10" x14ac:dyDescent="0.25">
      <c r="A2" s="25" t="s">
        <v>69</v>
      </c>
      <c r="B2" s="25" t="s">
        <v>70</v>
      </c>
      <c r="C2" s="25" t="s">
        <v>71</v>
      </c>
      <c r="D2" s="25" t="s">
        <v>72</v>
      </c>
      <c r="E2" s="6" t="s">
        <v>73</v>
      </c>
      <c r="F2" s="6" t="s">
        <v>74</v>
      </c>
      <c r="G2" s="7" t="s">
        <v>73</v>
      </c>
      <c r="H2" s="7" t="s">
        <v>74</v>
      </c>
      <c r="I2" s="8" t="s">
        <v>73</v>
      </c>
      <c r="J2" s="8" t="s">
        <v>74</v>
      </c>
    </row>
    <row r="3" spans="1:10" x14ac:dyDescent="0.25">
      <c r="A3" s="35">
        <v>1</v>
      </c>
      <c r="B3" s="36" t="s">
        <v>75</v>
      </c>
      <c r="C3" s="35" t="s">
        <v>76</v>
      </c>
      <c r="D3" s="37">
        <v>400</v>
      </c>
      <c r="E3" s="38">
        <v>6.1</v>
      </c>
      <c r="F3" s="38">
        <v>2440</v>
      </c>
      <c r="G3" s="39">
        <v>5.85</v>
      </c>
      <c r="H3" s="39">
        <v>2340</v>
      </c>
      <c r="I3" s="38">
        <v>6.3</v>
      </c>
      <c r="J3" s="38">
        <v>2520</v>
      </c>
    </row>
    <row r="4" spans="1:10" x14ac:dyDescent="0.25">
      <c r="A4" s="35">
        <v>2</v>
      </c>
      <c r="B4" s="36" t="s">
        <v>77</v>
      </c>
      <c r="C4" s="35" t="s">
        <v>78</v>
      </c>
      <c r="D4" s="37">
        <v>20</v>
      </c>
      <c r="E4" s="38">
        <v>640</v>
      </c>
      <c r="F4" s="38">
        <v>12800</v>
      </c>
      <c r="G4" s="38">
        <v>655</v>
      </c>
      <c r="H4" s="38">
        <v>13100</v>
      </c>
      <c r="I4" s="39">
        <v>628</v>
      </c>
      <c r="J4" s="39">
        <v>12560</v>
      </c>
    </row>
    <row r="5" spans="1:10" x14ac:dyDescent="0.25">
      <c r="A5" s="35">
        <v>3</v>
      </c>
      <c r="B5" s="36" t="s">
        <v>79</v>
      </c>
      <c r="C5" s="35" t="s">
        <v>78</v>
      </c>
      <c r="D5" s="37">
        <v>15</v>
      </c>
      <c r="E5" s="38">
        <v>630</v>
      </c>
      <c r="F5" s="38">
        <v>9450</v>
      </c>
      <c r="G5" s="38">
        <v>645</v>
      </c>
      <c r="H5" s="38">
        <v>9675</v>
      </c>
      <c r="I5" s="39">
        <v>622</v>
      </c>
      <c r="J5" s="39">
        <v>9330</v>
      </c>
    </row>
    <row r="6" spans="1:10" x14ac:dyDescent="0.25">
      <c r="A6" s="35">
        <v>4</v>
      </c>
      <c r="B6" s="36" t="s">
        <v>80</v>
      </c>
      <c r="C6" s="35" t="s">
        <v>81</v>
      </c>
      <c r="D6" s="37">
        <v>60</v>
      </c>
      <c r="E6" s="39">
        <v>78</v>
      </c>
      <c r="F6" s="39">
        <v>4680</v>
      </c>
      <c r="G6" s="38">
        <v>82</v>
      </c>
      <c r="H6" s="38">
        <v>4920</v>
      </c>
      <c r="I6" s="38">
        <v>80</v>
      </c>
      <c r="J6" s="38">
        <v>4800</v>
      </c>
    </row>
    <row r="7" spans="1:10" x14ac:dyDescent="0.25">
      <c r="A7" s="35">
        <v>5</v>
      </c>
      <c r="B7" s="36" t="s">
        <v>82</v>
      </c>
      <c r="C7" s="35" t="s">
        <v>83</v>
      </c>
      <c r="D7" s="37">
        <v>3000</v>
      </c>
      <c r="E7" s="38">
        <v>0.92</v>
      </c>
      <c r="F7" s="38">
        <v>2760</v>
      </c>
      <c r="G7" s="39">
        <v>0.88</v>
      </c>
      <c r="H7" s="39">
        <v>2640</v>
      </c>
      <c r="I7" s="38">
        <v>0.95</v>
      </c>
      <c r="J7" s="38">
        <v>2850</v>
      </c>
    </row>
    <row r="8" spans="1:10" x14ac:dyDescent="0.25">
      <c r="A8" s="35">
        <v>6</v>
      </c>
      <c r="B8" s="36" t="s">
        <v>84</v>
      </c>
      <c r="C8" s="35" t="s">
        <v>81</v>
      </c>
      <c r="D8" s="37">
        <v>40</v>
      </c>
      <c r="E8" s="38">
        <v>14</v>
      </c>
      <c r="F8" s="38">
        <v>560</v>
      </c>
      <c r="G8" s="39">
        <v>12.5</v>
      </c>
      <c r="H8" s="39">
        <v>500</v>
      </c>
      <c r="I8" s="38">
        <v>13</v>
      </c>
      <c r="J8" s="38">
        <v>520</v>
      </c>
    </row>
    <row r="9" spans="1:10" x14ac:dyDescent="0.25">
      <c r="A9" s="35">
        <v>7</v>
      </c>
      <c r="B9" s="36" t="s">
        <v>85</v>
      </c>
      <c r="C9" s="35" t="s">
        <v>81</v>
      </c>
      <c r="D9" s="37">
        <v>50</v>
      </c>
      <c r="E9" s="38">
        <v>18.5</v>
      </c>
      <c r="F9" s="38">
        <v>925</v>
      </c>
      <c r="G9" s="38">
        <v>19</v>
      </c>
      <c r="H9" s="38">
        <v>950</v>
      </c>
      <c r="I9" s="39">
        <v>17</v>
      </c>
      <c r="J9" s="39">
        <v>850</v>
      </c>
    </row>
    <row r="10" spans="1:10" x14ac:dyDescent="0.25">
      <c r="A10" s="35">
        <v>8</v>
      </c>
      <c r="B10" s="36" t="s">
        <v>86</v>
      </c>
      <c r="C10" s="35" t="s">
        <v>87</v>
      </c>
      <c r="D10" s="37">
        <v>25</v>
      </c>
      <c r="E10" s="38">
        <v>22</v>
      </c>
      <c r="F10" s="38">
        <v>550</v>
      </c>
      <c r="G10" s="40" t="s">
        <v>88</v>
      </c>
      <c r="H10" s="40" t="s">
        <v>88</v>
      </c>
      <c r="I10" s="39">
        <v>20</v>
      </c>
      <c r="J10" s="39">
        <v>500</v>
      </c>
    </row>
    <row r="11" spans="1:10" x14ac:dyDescent="0.25">
      <c r="A11" s="21"/>
      <c r="B11" s="41" t="s">
        <v>74</v>
      </c>
      <c r="C11" s="21"/>
      <c r="D11" s="21"/>
      <c r="E11" s="42">
        <v>34165</v>
      </c>
      <c r="F11" s="42"/>
      <c r="G11" s="43" t="s">
        <v>89</v>
      </c>
      <c r="H11" s="43"/>
      <c r="I11" s="42">
        <v>33930</v>
      </c>
      <c r="J11" s="42"/>
    </row>
    <row r="12" spans="1:10" x14ac:dyDescent="0.25">
      <c r="A12" s="21"/>
      <c r="B12" s="41" t="s">
        <v>27</v>
      </c>
      <c r="C12" s="21"/>
      <c r="D12" s="21"/>
      <c r="E12" s="43" t="s">
        <v>3</v>
      </c>
      <c r="F12" s="43"/>
      <c r="G12" s="42">
        <v>-682.5</v>
      </c>
      <c r="H12" s="42"/>
      <c r="I12" s="43" t="s">
        <v>3</v>
      </c>
      <c r="J12" s="43"/>
    </row>
    <row r="13" spans="1:10" x14ac:dyDescent="0.25">
      <c r="A13" s="21"/>
      <c r="B13" s="41" t="s">
        <v>90</v>
      </c>
      <c r="C13" s="21"/>
      <c r="D13" s="21"/>
      <c r="E13" s="42">
        <v>34165</v>
      </c>
      <c r="F13" s="42"/>
      <c r="G13" s="43" t="s">
        <v>91</v>
      </c>
      <c r="H13" s="43"/>
      <c r="I13" s="42">
        <v>33930</v>
      </c>
      <c r="J13" s="42"/>
    </row>
    <row r="14" spans="1:10" x14ac:dyDescent="0.25">
      <c r="A14" s="24" t="s">
        <v>92</v>
      </c>
      <c r="B14" s="24"/>
      <c r="C14" s="24"/>
      <c r="D14" s="24"/>
      <c r="E14" s="24"/>
      <c r="F14" s="24"/>
      <c r="G14" s="24"/>
      <c r="H14" s="24"/>
      <c r="I14" s="24"/>
      <c r="J14" s="24"/>
    </row>
  </sheetData>
  <mergeCells count="14">
    <mergeCell ref="A1:D1"/>
    <mergeCell ref="E1:F1"/>
    <mergeCell ref="G1:H1"/>
    <mergeCell ref="I1:J1"/>
    <mergeCell ref="E11:F11"/>
    <mergeCell ref="G11:H11"/>
    <mergeCell ref="I11:J11"/>
    <mergeCell ref="E12:F12"/>
    <mergeCell ref="G12:H12"/>
    <mergeCell ref="I12:J12"/>
    <mergeCell ref="E13:F13"/>
    <mergeCell ref="G13:H13"/>
    <mergeCell ref="I13:J13"/>
    <mergeCell ref="A14:J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</sheetPr>
  <dimension ref="A1:J2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22" customWidth="1"/>
    <col min="4" max="4" width="40" customWidth="1"/>
    <col min="5" max="6" width="8" customWidth="1"/>
    <col min="7" max="7" width="16" customWidth="1"/>
    <col min="8" max="8" width="18" customWidth="1"/>
    <col min="9" max="9" width="16" customWidth="1"/>
    <col min="10" max="10" width="30" customWidth="1"/>
  </cols>
  <sheetData>
    <row r="1" ht="22" customHeight="1" spans="1:10" x14ac:dyDescent="0.25">
      <c r="A1" s="2" t="s">
        <v>93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 x14ac:dyDescent="0.25">
      <c r="A2" s="44" t="s">
        <v>94</v>
      </c>
      <c r="B2" s="44" t="s">
        <v>95</v>
      </c>
      <c r="C2" s="44" t="s">
        <v>96</v>
      </c>
      <c r="D2" s="44" t="s">
        <v>97</v>
      </c>
      <c r="E2" s="44" t="s">
        <v>71</v>
      </c>
      <c r="F2" s="44" t="s">
        <v>98</v>
      </c>
      <c r="G2" s="44" t="s">
        <v>99</v>
      </c>
      <c r="H2" s="44" t="s">
        <v>100</v>
      </c>
      <c r="I2" s="44" t="s">
        <v>101</v>
      </c>
      <c r="J2" s="44" t="s">
        <v>102</v>
      </c>
    </row>
    <row r="3" spans="1:10" x14ac:dyDescent="0.25">
      <c r="A3" s="45">
        <v>1</v>
      </c>
      <c r="B3" s="46" t="s">
        <v>75</v>
      </c>
      <c r="C3" s="46" t="s">
        <v>36</v>
      </c>
      <c r="D3" s="46" t="s">
        <v>103</v>
      </c>
      <c r="E3" s="45" t="s">
        <v>76</v>
      </c>
      <c r="F3" s="45">
        <v>400</v>
      </c>
      <c r="G3" s="47">
        <v>6.1</v>
      </c>
      <c r="H3" s="47">
        <v>2440</v>
      </c>
      <c r="I3" s="45">
        <v>1</v>
      </c>
      <c r="J3" s="46"/>
    </row>
    <row r="4" spans="1:10" x14ac:dyDescent="0.25">
      <c r="A4" s="45">
        <v>1</v>
      </c>
      <c r="B4" s="46" t="s">
        <v>75</v>
      </c>
      <c r="C4" s="46" t="s">
        <v>37</v>
      </c>
      <c r="D4" s="46" t="s">
        <v>104</v>
      </c>
      <c r="E4" s="45" t="s">
        <v>76</v>
      </c>
      <c r="F4" s="45">
        <v>400</v>
      </c>
      <c r="G4" s="47">
        <v>5.85</v>
      </c>
      <c r="H4" s="47">
        <v>2340</v>
      </c>
      <c r="I4" s="45">
        <v>1</v>
      </c>
      <c r="J4" s="46"/>
    </row>
    <row r="5" spans="1:10" x14ac:dyDescent="0.25">
      <c r="A5" s="45">
        <v>1</v>
      </c>
      <c r="B5" s="46" t="s">
        <v>75</v>
      </c>
      <c r="C5" s="46" t="s">
        <v>38</v>
      </c>
      <c r="D5" s="46" t="s">
        <v>105</v>
      </c>
      <c r="E5" s="45" t="s">
        <v>76</v>
      </c>
      <c r="F5" s="45">
        <v>400</v>
      </c>
      <c r="G5" s="47">
        <v>6.3</v>
      </c>
      <c r="H5" s="47">
        <v>2520</v>
      </c>
      <c r="I5" s="45">
        <v>1</v>
      </c>
      <c r="J5" s="46"/>
    </row>
    <row r="6" spans="1:10" x14ac:dyDescent="0.25">
      <c r="A6" s="45">
        <v>2</v>
      </c>
      <c r="B6" s="46" t="s">
        <v>77</v>
      </c>
      <c r="C6" s="46" t="s">
        <v>36</v>
      </c>
      <c r="D6" s="46" t="s">
        <v>106</v>
      </c>
      <c r="E6" s="45" t="s">
        <v>78</v>
      </c>
      <c r="F6" s="45">
        <v>20</v>
      </c>
      <c r="G6" s="47">
        <v>640</v>
      </c>
      <c r="H6" s="47">
        <v>12800</v>
      </c>
      <c r="I6" s="45">
        <v>1</v>
      </c>
      <c r="J6" s="46"/>
    </row>
    <row r="7" spans="1:10" x14ac:dyDescent="0.25">
      <c r="A7" s="45">
        <v>2</v>
      </c>
      <c r="B7" s="46" t="s">
        <v>77</v>
      </c>
      <c r="C7" s="46" t="s">
        <v>37</v>
      </c>
      <c r="D7" s="46" t="s">
        <v>107</v>
      </c>
      <c r="E7" s="45" t="s">
        <v>78</v>
      </c>
      <c r="F7" s="45">
        <v>20</v>
      </c>
      <c r="G7" s="47">
        <v>655</v>
      </c>
      <c r="H7" s="47">
        <v>13100</v>
      </c>
      <c r="I7" s="45">
        <v>1</v>
      </c>
      <c r="J7" s="46"/>
    </row>
    <row r="8" spans="1:10" x14ac:dyDescent="0.25">
      <c r="A8" s="45">
        <v>2</v>
      </c>
      <c r="B8" s="46" t="s">
        <v>77</v>
      </c>
      <c r="C8" s="46" t="s">
        <v>38</v>
      </c>
      <c r="D8" s="46" t="s">
        <v>77</v>
      </c>
      <c r="E8" s="45" t="s">
        <v>78</v>
      </c>
      <c r="F8" s="45">
        <v>20</v>
      </c>
      <c r="G8" s="47">
        <v>628</v>
      </c>
      <c r="H8" s="47">
        <v>12560</v>
      </c>
      <c r="I8" s="45">
        <v>1</v>
      </c>
      <c r="J8" s="46"/>
    </row>
    <row r="9" spans="1:10" x14ac:dyDescent="0.25">
      <c r="A9" s="45">
        <v>3</v>
      </c>
      <c r="B9" s="46" t="s">
        <v>79</v>
      </c>
      <c r="C9" s="46" t="s">
        <v>36</v>
      </c>
      <c r="D9" s="46" t="s">
        <v>108</v>
      </c>
      <c r="E9" s="45" t="s">
        <v>78</v>
      </c>
      <c r="F9" s="45">
        <v>15</v>
      </c>
      <c r="G9" s="47">
        <v>630</v>
      </c>
      <c r="H9" s="47">
        <v>9450</v>
      </c>
      <c r="I9" s="45">
        <v>1</v>
      </c>
      <c r="J9" s="46"/>
    </row>
    <row r="10" spans="1:10" x14ac:dyDescent="0.25">
      <c r="A10" s="45">
        <v>3</v>
      </c>
      <c r="B10" s="46" t="s">
        <v>79</v>
      </c>
      <c r="C10" s="46" t="s">
        <v>37</v>
      </c>
      <c r="D10" s="46" t="s">
        <v>108</v>
      </c>
      <c r="E10" s="45" t="s">
        <v>78</v>
      </c>
      <c r="F10" s="45">
        <v>15</v>
      </c>
      <c r="G10" s="47">
        <v>645</v>
      </c>
      <c r="H10" s="47">
        <v>9675</v>
      </c>
      <c r="I10" s="45">
        <v>1</v>
      </c>
      <c r="J10" s="46"/>
    </row>
    <row r="11" spans="1:10" x14ac:dyDescent="0.25">
      <c r="A11" s="45">
        <v>3</v>
      </c>
      <c r="B11" s="46" t="s">
        <v>79</v>
      </c>
      <c r="C11" s="46" t="s">
        <v>38</v>
      </c>
      <c r="D11" s="46" t="s">
        <v>79</v>
      </c>
      <c r="E11" s="45" t="s">
        <v>78</v>
      </c>
      <c r="F11" s="45">
        <v>15</v>
      </c>
      <c r="G11" s="47">
        <v>622</v>
      </c>
      <c r="H11" s="47">
        <v>9330</v>
      </c>
      <c r="I11" s="45">
        <v>1</v>
      </c>
      <c r="J11" s="46"/>
    </row>
    <row r="12" spans="1:10" x14ac:dyDescent="0.25">
      <c r="A12" s="45">
        <v>4</v>
      </c>
      <c r="B12" s="46" t="s">
        <v>80</v>
      </c>
      <c r="C12" s="46" t="s">
        <v>36</v>
      </c>
      <c r="D12" s="46" t="s">
        <v>109</v>
      </c>
      <c r="E12" s="45" t="s">
        <v>81</v>
      </c>
      <c r="F12" s="45">
        <v>60</v>
      </c>
      <c r="G12" s="47">
        <v>78</v>
      </c>
      <c r="H12" s="47">
        <v>4680</v>
      </c>
      <c r="I12" s="45">
        <v>1</v>
      </c>
      <c r="J12" s="46"/>
    </row>
    <row r="13" spans="1:10" x14ac:dyDescent="0.25">
      <c r="A13" s="45">
        <v>4</v>
      </c>
      <c r="B13" s="46" t="s">
        <v>80</v>
      </c>
      <c r="C13" s="46" t="s">
        <v>37</v>
      </c>
      <c r="D13" s="46" t="s">
        <v>110</v>
      </c>
      <c r="E13" s="45" t="s">
        <v>81</v>
      </c>
      <c r="F13" s="45">
        <v>60</v>
      </c>
      <c r="G13" s="47">
        <v>82</v>
      </c>
      <c r="H13" s="47">
        <v>4920</v>
      </c>
      <c r="I13" s="45">
        <v>1</v>
      </c>
      <c r="J13" s="46"/>
    </row>
    <row r="14" spans="1:10" x14ac:dyDescent="0.25">
      <c r="A14" s="45">
        <v>4</v>
      </c>
      <c r="B14" s="46" t="s">
        <v>80</v>
      </c>
      <c r="C14" s="46" t="s">
        <v>38</v>
      </c>
      <c r="D14" s="46" t="s">
        <v>111</v>
      </c>
      <c r="E14" s="45" t="s">
        <v>81</v>
      </c>
      <c r="F14" s="45">
        <v>60</v>
      </c>
      <c r="G14" s="47">
        <v>80</v>
      </c>
      <c r="H14" s="47">
        <v>4800</v>
      </c>
      <c r="I14" s="45">
        <v>1</v>
      </c>
      <c r="J14" s="46"/>
    </row>
    <row r="15" spans="1:10" x14ac:dyDescent="0.25">
      <c r="A15" s="45">
        <v>5</v>
      </c>
      <c r="B15" s="46" t="s">
        <v>82</v>
      </c>
      <c r="C15" s="46" t="s">
        <v>36</v>
      </c>
      <c r="D15" s="46" t="s">
        <v>112</v>
      </c>
      <c r="E15" s="45" t="s">
        <v>83</v>
      </c>
      <c r="F15" s="45">
        <v>3000</v>
      </c>
      <c r="G15" s="47">
        <v>0.92</v>
      </c>
      <c r="H15" s="47">
        <v>2760</v>
      </c>
      <c r="I15" s="45">
        <v>1</v>
      </c>
      <c r="J15" s="46"/>
    </row>
    <row r="16" spans="1:10" x14ac:dyDescent="0.25">
      <c r="A16" s="45">
        <v>5</v>
      </c>
      <c r="B16" s="46" t="s">
        <v>82</v>
      </c>
      <c r="C16" s="46" t="s">
        <v>37</v>
      </c>
      <c r="D16" s="46" t="s">
        <v>113</v>
      </c>
      <c r="E16" s="45" t="s">
        <v>83</v>
      </c>
      <c r="F16" s="45">
        <v>3000</v>
      </c>
      <c r="G16" s="47">
        <v>0.88</v>
      </c>
      <c r="H16" s="47">
        <v>2640</v>
      </c>
      <c r="I16" s="45">
        <v>1</v>
      </c>
      <c r="J16" s="46"/>
    </row>
    <row r="17" spans="1:10" x14ac:dyDescent="0.25">
      <c r="A17" s="45">
        <v>5</v>
      </c>
      <c r="B17" s="46" t="s">
        <v>82</v>
      </c>
      <c r="C17" s="46" t="s">
        <v>38</v>
      </c>
      <c r="D17" s="46" t="s">
        <v>114</v>
      </c>
      <c r="E17" s="45" t="s">
        <v>83</v>
      </c>
      <c r="F17" s="45">
        <v>3000</v>
      </c>
      <c r="G17" s="47">
        <v>0.95</v>
      </c>
      <c r="H17" s="47">
        <v>2850</v>
      </c>
      <c r="I17" s="45">
        <v>1</v>
      </c>
      <c r="J17" s="46"/>
    </row>
    <row r="18" spans="1:10" x14ac:dyDescent="0.25">
      <c r="A18" s="45">
        <v>6</v>
      </c>
      <c r="B18" s="46" t="s">
        <v>84</v>
      </c>
      <c r="C18" s="46" t="s">
        <v>36</v>
      </c>
      <c r="D18" s="46" t="s">
        <v>115</v>
      </c>
      <c r="E18" s="45" t="s">
        <v>81</v>
      </c>
      <c r="F18" s="45">
        <v>40</v>
      </c>
      <c r="G18" s="47">
        <v>14</v>
      </c>
      <c r="H18" s="47">
        <v>560</v>
      </c>
      <c r="I18" s="45">
        <v>1</v>
      </c>
      <c r="J18" s="46"/>
    </row>
    <row r="19" spans="1:10" x14ac:dyDescent="0.25">
      <c r="A19" s="45">
        <v>6</v>
      </c>
      <c r="B19" s="46" t="s">
        <v>84</v>
      </c>
      <c r="C19" s="46" t="s">
        <v>37</v>
      </c>
      <c r="D19" s="46" t="s">
        <v>116</v>
      </c>
      <c r="E19" s="45" t="s">
        <v>81</v>
      </c>
      <c r="F19" s="45">
        <v>40</v>
      </c>
      <c r="G19" s="47">
        <v>12.5</v>
      </c>
      <c r="H19" s="47">
        <v>500</v>
      </c>
      <c r="I19" s="45">
        <v>1</v>
      </c>
      <c r="J19" s="46"/>
    </row>
    <row r="20" spans="1:10" x14ac:dyDescent="0.25">
      <c r="A20" s="45">
        <v>6</v>
      </c>
      <c r="B20" s="46" t="s">
        <v>84</v>
      </c>
      <c r="C20" s="46" t="s">
        <v>38</v>
      </c>
      <c r="D20" s="46" t="s">
        <v>84</v>
      </c>
      <c r="E20" s="45" t="s">
        <v>81</v>
      </c>
      <c r="F20" s="45">
        <v>40</v>
      </c>
      <c r="G20" s="47">
        <v>13</v>
      </c>
      <c r="H20" s="47">
        <v>520</v>
      </c>
      <c r="I20" s="45">
        <v>1</v>
      </c>
      <c r="J20" s="46"/>
    </row>
    <row r="21" spans="1:10" x14ac:dyDescent="0.25">
      <c r="A21" s="45">
        <v>7</v>
      </c>
      <c r="B21" s="46" t="s">
        <v>85</v>
      </c>
      <c r="C21" s="46" t="s">
        <v>36</v>
      </c>
      <c r="D21" s="46" t="s">
        <v>116</v>
      </c>
      <c r="E21" s="45" t="s">
        <v>81</v>
      </c>
      <c r="F21" s="45">
        <v>50</v>
      </c>
      <c r="G21" s="47">
        <v>18.5</v>
      </c>
      <c r="H21" s="47">
        <v>925</v>
      </c>
      <c r="I21" s="45">
        <v>1</v>
      </c>
      <c r="J21" s="46"/>
    </row>
    <row r="22" spans="1:10" x14ac:dyDescent="0.25">
      <c r="A22" s="45">
        <v>7</v>
      </c>
      <c r="B22" s="46" t="s">
        <v>85</v>
      </c>
      <c r="C22" s="46" t="s">
        <v>37</v>
      </c>
      <c r="D22" s="46" t="s">
        <v>117</v>
      </c>
      <c r="E22" s="45" t="s">
        <v>81</v>
      </c>
      <c r="F22" s="45">
        <v>50</v>
      </c>
      <c r="G22" s="47">
        <v>19</v>
      </c>
      <c r="H22" s="47">
        <v>950</v>
      </c>
      <c r="I22" s="45">
        <v>1</v>
      </c>
      <c r="J22" s="46"/>
    </row>
    <row r="23" spans="1:10" x14ac:dyDescent="0.25">
      <c r="A23" s="45">
        <v>7</v>
      </c>
      <c r="B23" s="46" t="s">
        <v>85</v>
      </c>
      <c r="C23" s="46" t="s">
        <v>38</v>
      </c>
      <c r="D23" s="46" t="s">
        <v>118</v>
      </c>
      <c r="E23" s="45" t="s">
        <v>81</v>
      </c>
      <c r="F23" s="45">
        <v>50</v>
      </c>
      <c r="G23" s="47">
        <v>17</v>
      </c>
      <c r="H23" s="47">
        <v>850</v>
      </c>
      <c r="I23" s="45">
        <v>1</v>
      </c>
      <c r="J23" s="46"/>
    </row>
    <row r="24" spans="1:10" x14ac:dyDescent="0.25">
      <c r="A24" s="45">
        <v>8</v>
      </c>
      <c r="B24" s="46" t="s">
        <v>86</v>
      </c>
      <c r="C24" s="46" t="s">
        <v>36</v>
      </c>
      <c r="D24" s="46" t="s">
        <v>119</v>
      </c>
      <c r="E24" s="45" t="s">
        <v>87</v>
      </c>
      <c r="F24" s="45">
        <v>25</v>
      </c>
      <c r="G24" s="47">
        <v>22</v>
      </c>
      <c r="H24" s="47">
        <v>550</v>
      </c>
      <c r="I24" s="45">
        <v>1</v>
      </c>
      <c r="J24" s="46"/>
    </row>
    <row r="25" spans="1:10" x14ac:dyDescent="0.25">
      <c r="A25" s="45">
        <v>8</v>
      </c>
      <c r="B25" s="46" t="s">
        <v>86</v>
      </c>
      <c r="C25" s="46" t="s">
        <v>37</v>
      </c>
      <c r="D25" s="48" t="s">
        <v>120</v>
      </c>
      <c r="E25" s="48"/>
      <c r="F25" s="48"/>
      <c r="G25" s="48"/>
      <c r="H25" s="48"/>
      <c r="I25" s="48"/>
      <c r="J25" s="46"/>
    </row>
    <row r="26" spans="1:10" x14ac:dyDescent="0.25">
      <c r="A26" s="45">
        <v>8</v>
      </c>
      <c r="B26" s="46" t="s">
        <v>86</v>
      </c>
      <c r="C26" s="46" t="s">
        <v>38</v>
      </c>
      <c r="D26" s="46" t="s">
        <v>121</v>
      </c>
      <c r="E26" s="45" t="s">
        <v>87</v>
      </c>
      <c r="F26" s="45">
        <v>25</v>
      </c>
      <c r="G26" s="47">
        <v>20</v>
      </c>
      <c r="H26" s="47">
        <v>500</v>
      </c>
      <c r="I26" s="45">
        <v>1</v>
      </c>
      <c r="J26" s="46"/>
    </row>
    <row r="27" spans="1:10" x14ac:dyDescent="0.25">
      <c r="A27" s="45">
        <v>9</v>
      </c>
      <c r="B27" s="46" t="s">
        <v>27</v>
      </c>
      <c r="C27" s="46" t="s">
        <v>37</v>
      </c>
      <c r="D27" s="46" t="s">
        <v>27</v>
      </c>
      <c r="E27" s="45" t="s">
        <v>122</v>
      </c>
      <c r="F27" s="45">
        <v>1</v>
      </c>
      <c r="G27" s="49" t="s">
        <v>3</v>
      </c>
      <c r="H27" s="47">
        <v>-682.5</v>
      </c>
      <c r="I27" s="45">
        <v>1</v>
      </c>
      <c r="J27" s="46"/>
    </row>
    <row r="28" ht="32" customHeight="1" spans="1:10" x14ac:dyDescent="0.25">
      <c r="A28" s="24" t="s">
        <v>123</v>
      </c>
      <c r="B28" s="24"/>
      <c r="C28" s="24"/>
      <c r="D28" s="24"/>
      <c r="E28" s="24"/>
      <c r="F28" s="24"/>
      <c r="G28" s="24"/>
      <c r="H28" s="24"/>
      <c r="I28" s="24"/>
      <c r="J28" s="24"/>
    </row>
  </sheetData>
  <mergeCells count="3">
    <mergeCell ref="A1:J1"/>
    <mergeCell ref="D25:I25"/>
    <mergeCell ref="A28:J2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</sheetPr>
  <dimension ref="A1:H5"/>
  <sheetFormatPr defaultRowHeight="15" outlineLevelRow="0" outlineLevelCol="0" x14ac:dyDescent="55"/>
  <cols>
    <col min="1" max="8" width="24" customWidth="1"/>
  </cols>
  <sheetData>
    <row r="1" ht="22" customHeight="1" spans="1:8" x14ac:dyDescent="0.25">
      <c r="A1" s="2" t="s">
        <v>124</v>
      </c>
      <c r="B1" s="2"/>
      <c r="C1" s="2"/>
      <c r="D1" s="2"/>
      <c r="E1" s="2"/>
      <c r="F1" s="2"/>
      <c r="G1" s="2"/>
      <c r="H1" s="2"/>
    </row>
    <row r="2" spans="1:8" x14ac:dyDescent="0.25">
      <c r="A2" s="25" t="s">
        <v>96</v>
      </c>
      <c r="B2" s="25" t="s">
        <v>125</v>
      </c>
      <c r="C2" s="25" t="s">
        <v>126</v>
      </c>
      <c r="D2" s="25" t="s">
        <v>127</v>
      </c>
      <c r="E2" s="25" t="s">
        <v>43</v>
      </c>
      <c r="F2" s="25" t="s">
        <v>128</v>
      </c>
      <c r="G2" s="25" t="s">
        <v>129</v>
      </c>
      <c r="H2" s="25" t="s">
        <v>130</v>
      </c>
    </row>
    <row r="3" spans="1:8" x14ac:dyDescent="0.25">
      <c r="A3" s="50" t="s">
        <v>36</v>
      </c>
      <c r="B3" s="36" t="s">
        <v>3</v>
      </c>
      <c r="C3" s="36" t="s">
        <v>3</v>
      </c>
      <c r="D3" s="36" t="s">
        <v>131</v>
      </c>
      <c r="E3" s="36" t="s">
        <v>64</v>
      </c>
      <c r="F3" s="36" t="s">
        <v>3</v>
      </c>
      <c r="G3" s="36" t="s">
        <v>3</v>
      </c>
      <c r="H3" s="36" t="s">
        <v>62</v>
      </c>
    </row>
    <row r="4" spans="1:8" x14ac:dyDescent="0.25">
      <c r="A4" s="51" t="s">
        <v>37</v>
      </c>
      <c r="B4" s="36" t="s">
        <v>3</v>
      </c>
      <c r="C4" s="36" t="s">
        <v>3</v>
      </c>
      <c r="D4" s="36" t="s">
        <v>132</v>
      </c>
      <c r="E4" s="36" t="s">
        <v>65</v>
      </c>
      <c r="F4" s="36" t="s">
        <v>3</v>
      </c>
      <c r="G4" s="36" t="s">
        <v>3</v>
      </c>
      <c r="H4" s="36" t="s">
        <v>3</v>
      </c>
    </row>
    <row r="5" spans="1:8" x14ac:dyDescent="0.25">
      <c r="A5" s="52" t="s">
        <v>38</v>
      </c>
      <c r="B5" s="36" t="s">
        <v>3</v>
      </c>
      <c r="C5" s="36" t="s">
        <v>3</v>
      </c>
      <c r="D5" s="36" t="s">
        <v>133</v>
      </c>
      <c r="E5" s="36" t="s">
        <v>66</v>
      </c>
      <c r="F5" s="36" t="s">
        <v>3</v>
      </c>
      <c r="G5" s="36" t="s">
        <v>3</v>
      </c>
      <c r="H5" s="36" t="s">
        <v>63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699"/>
  </sheetPr>
  <dimension ref="A1:F19"/>
  <sheetFormatPr defaultRowHeight="15" outlineLevelRow="0" outlineLevelCol="0" x14ac:dyDescent="55"/>
  <cols>
    <col min="1" max="1" width="6" customWidth="1"/>
    <col min="2" max="2" width="26" customWidth="1"/>
    <col min="3" max="4" width="8" customWidth="1"/>
    <col min="5" max="5" width="10" customWidth="1"/>
    <col min="6" max="6" width="14" customWidth="1"/>
  </cols>
  <sheetData>
    <row r="1" spans="1:1" x14ac:dyDescent="0.25">
      <c r="A1" s="53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5" spans="1:6" x14ac:dyDescent="0.25">
      <c r="A5" s="54" t="s">
        <v>137</v>
      </c>
      <c r="B5" s="54" t="s">
        <v>138</v>
      </c>
      <c r="C5" s="54" t="s">
        <v>139</v>
      </c>
      <c r="D5" s="54" t="s">
        <v>98</v>
      </c>
      <c r="E5" s="54" t="s">
        <v>140</v>
      </c>
      <c r="F5" s="54" t="s">
        <v>141</v>
      </c>
    </row>
    <row r="6" spans="1:6" x14ac:dyDescent="0.25">
      <c r="A6" s="55">
        <v>1</v>
      </c>
      <c r="B6" s="55" t="s">
        <v>142</v>
      </c>
      <c r="C6" s="55" t="s">
        <v>143</v>
      </c>
      <c r="D6" s="55">
        <v>3000</v>
      </c>
      <c r="E6" s="56">
        <v>0.88</v>
      </c>
      <c r="F6" s="56">
        <v>2640</v>
      </c>
    </row>
    <row r="7" spans="1:6" x14ac:dyDescent="0.25">
      <c r="A7" s="55">
        <v>2</v>
      </c>
      <c r="B7" s="55" t="s">
        <v>144</v>
      </c>
      <c r="C7" s="55" t="s">
        <v>145</v>
      </c>
      <c r="D7" s="55">
        <v>400</v>
      </c>
      <c r="E7" s="56">
        <v>5.85</v>
      </c>
      <c r="F7" s="56">
        <v>2340</v>
      </c>
    </row>
    <row r="8" spans="1:6" x14ac:dyDescent="0.25">
      <c r="A8" s="55">
        <v>3</v>
      </c>
      <c r="B8" s="55" t="s">
        <v>146</v>
      </c>
      <c r="C8" s="55" t="s">
        <v>147</v>
      </c>
      <c r="D8" s="55">
        <v>15</v>
      </c>
      <c r="E8" s="56">
        <v>645</v>
      </c>
      <c r="F8" s="56">
        <v>9675</v>
      </c>
    </row>
    <row r="9" spans="1:6" x14ac:dyDescent="0.25">
      <c r="A9" s="55">
        <v>4</v>
      </c>
      <c r="B9" s="55" t="s">
        <v>148</v>
      </c>
      <c r="C9" s="55" t="s">
        <v>147</v>
      </c>
      <c r="D9" s="55">
        <v>20</v>
      </c>
      <c r="E9" s="56">
        <v>655</v>
      </c>
      <c r="F9" s="56">
        <v>13100</v>
      </c>
    </row>
    <row r="10" spans="1:6" x14ac:dyDescent="0.25">
      <c r="A10" s="55">
        <v>5</v>
      </c>
      <c r="B10" s="55" t="s">
        <v>149</v>
      </c>
      <c r="C10" s="55" t="s">
        <v>150</v>
      </c>
      <c r="D10" s="55">
        <v>60</v>
      </c>
      <c r="E10" s="56">
        <v>82</v>
      </c>
      <c r="F10" s="56">
        <v>4920</v>
      </c>
    </row>
    <row r="11" spans="1:6" x14ac:dyDescent="0.25">
      <c r="A11" s="55">
        <v>6</v>
      </c>
      <c r="B11" s="55" t="s">
        <v>151</v>
      </c>
      <c r="C11" s="55" t="s">
        <v>150</v>
      </c>
      <c r="D11" s="55">
        <v>50</v>
      </c>
      <c r="E11" s="56">
        <v>19</v>
      </c>
      <c r="F11" s="56">
        <v>950</v>
      </c>
    </row>
    <row r="12" spans="1:6" x14ac:dyDescent="0.25">
      <c r="A12" s="55">
        <v>7</v>
      </c>
      <c r="B12" s="55" t="s">
        <v>152</v>
      </c>
      <c r="C12" s="55" t="s">
        <v>150</v>
      </c>
      <c r="D12" s="55">
        <v>40</v>
      </c>
      <c r="E12" s="56">
        <v>12.5</v>
      </c>
      <c r="F12" s="56">
        <v>500</v>
      </c>
    </row>
    <row r="13" spans="1:6" x14ac:dyDescent="0.25">
      <c r="E13" s="57" t="s">
        <v>153</v>
      </c>
      <c r="F13" s="58">
        <v>34125</v>
      </c>
    </row>
    <row r="14" spans="1:6" x14ac:dyDescent="0.25">
      <c r="E14" s="57" t="s">
        <v>154</v>
      </c>
      <c r="F14" s="58">
        <v>-682.5</v>
      </c>
    </row>
    <row r="15" spans="1:6" x14ac:dyDescent="0.25">
      <c r="E15" s="57" t="s">
        <v>155</v>
      </c>
      <c r="F15" s="58">
        <v>33442.5</v>
      </c>
    </row>
    <row r="17" spans="1:1" x14ac:dyDescent="0.25">
      <c r="A17" t="s">
        <v>156</v>
      </c>
    </row>
    <row r="19" spans="1:1" x14ac:dyDescent="0.25">
      <c r="A19" s="59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DC3E6"/>
  </sheetPr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4B183"/>
  </sheetPr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PCT</vt:lpstr>
      <vt:lpstr>Traceability</vt:lpstr>
      <vt:lpstr>Commercial evaluation</vt:lpstr>
      <vt:lpstr>Ostrand Trading Co.</vt:lpstr>
      <vt:lpstr>Kelvane Materials Est.</vt:lpstr>
      <vt:lpstr>Varnel Building Supplies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PROCAI</dc:creator>
  <dc:title/>
  <dc:subject/>
  <dc:description/>
  <cp:keywords/>
  <cp:category/>
  <cp:lastModifiedBy>Unknown</cp:lastModifiedBy>
  <dcterms:created xsi:type="dcterms:W3CDTF">2026-10-27T07:47:04Z</dcterms:created>
  <dcterms:modified xsi:type="dcterms:W3CDTF">2026-10-27T07:47:04Z</dcterms:modified>
</cp:coreProperties>
</file>